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GE\Transparencia\INFORMACIO_ECONOMICA_I_PRESSUPOSTARIA\PRESSUPOST\LIQUIDACIO_2023\"/>
    </mc:Choice>
  </mc:AlternateContent>
  <xr:revisionPtr revIDLastSave="0" documentId="13_ncr:1_{8095AC1E-0791-40C3-A5A3-E61430DEF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quidació_Ppost_CGE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E56" i="1"/>
  <c r="D56" i="1"/>
  <c r="D166" i="1" l="1"/>
  <c r="E166" i="1"/>
  <c r="C166" i="1"/>
  <c r="D147" i="1"/>
  <c r="E147" i="1"/>
  <c r="C147" i="1"/>
  <c r="D11" i="1"/>
  <c r="E11" i="1"/>
  <c r="C11" i="1"/>
  <c r="G147" i="1" l="1"/>
  <c r="G170" i="1" l="1"/>
  <c r="G169" i="1"/>
  <c r="G163" i="1"/>
  <c r="G162" i="1"/>
  <c r="G159" i="1"/>
  <c r="G158" i="1"/>
  <c r="G155" i="1"/>
  <c r="G154" i="1"/>
  <c r="G151" i="1"/>
  <c r="G150" i="1"/>
  <c r="G144" i="1"/>
  <c r="G143" i="1"/>
  <c r="G140" i="1"/>
  <c r="G138" i="1"/>
  <c r="G139" i="1"/>
  <c r="G137" i="1"/>
  <c r="G131" i="1"/>
  <c r="G132" i="1"/>
  <c r="G133" i="1"/>
  <c r="G93" i="1"/>
  <c r="G94" i="1"/>
  <c r="G95" i="1"/>
  <c r="G96" i="1"/>
  <c r="G97" i="1"/>
  <c r="G98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92" i="1"/>
  <c r="G82" i="1"/>
  <c r="G83" i="1"/>
  <c r="G84" i="1"/>
  <c r="G85" i="1"/>
  <c r="G86" i="1"/>
  <c r="G87" i="1"/>
  <c r="G88" i="1"/>
  <c r="G89" i="1"/>
  <c r="G90" i="1"/>
  <c r="G91" i="1"/>
  <c r="G81" i="1"/>
  <c r="G69" i="1"/>
  <c r="G70" i="1"/>
  <c r="G71" i="1"/>
  <c r="G72" i="1"/>
  <c r="G73" i="1"/>
  <c r="G74" i="1"/>
  <c r="G75" i="1"/>
  <c r="G76" i="1"/>
  <c r="G77" i="1"/>
  <c r="G78" i="1"/>
  <c r="G68" i="1"/>
  <c r="G60" i="1"/>
  <c r="G61" i="1"/>
  <c r="G62" i="1"/>
  <c r="G63" i="1"/>
  <c r="G64" i="1"/>
  <c r="G65" i="1"/>
  <c r="G59" i="1"/>
  <c r="G53" i="1"/>
  <c r="G48" i="1"/>
  <c r="G49" i="1"/>
  <c r="G50" i="1"/>
  <c r="G47" i="1"/>
  <c r="G44" i="1"/>
  <c r="G43" i="1"/>
  <c r="G42" i="1"/>
  <c r="G39" i="1"/>
  <c r="G38" i="1"/>
  <c r="G37" i="1"/>
  <c r="G36" i="1"/>
  <c r="G35" i="1"/>
  <c r="G34" i="1"/>
  <c r="G31" i="1"/>
  <c r="G30" i="1"/>
  <c r="G29" i="1"/>
  <c r="G28" i="1"/>
  <c r="G27" i="1"/>
  <c r="G26" i="1"/>
  <c r="G25" i="1"/>
  <c r="G24" i="1"/>
  <c r="G21" i="1"/>
  <c r="G20" i="1"/>
  <c r="G17" i="1"/>
  <c r="G16" i="1"/>
  <c r="G15" i="1"/>
  <c r="G14" i="1"/>
  <c r="G11" i="1" l="1"/>
  <c r="C56" i="1"/>
  <c r="C173" i="1" s="1"/>
  <c r="F163" i="1"/>
  <c r="F140" i="1"/>
  <c r="F133" i="1"/>
  <c r="F125" i="1"/>
  <c r="F123" i="1"/>
  <c r="F121" i="1"/>
  <c r="F116" i="1"/>
  <c r="F114" i="1"/>
  <c r="F109" i="1"/>
  <c r="F106" i="1"/>
  <c r="F101" i="1"/>
  <c r="F97" i="1"/>
  <c r="F96" i="1"/>
  <c r="F88" i="1"/>
  <c r="F82" i="1"/>
  <c r="E173" i="1"/>
  <c r="F78" i="1"/>
  <c r="D173" i="1"/>
  <c r="F72" i="1"/>
  <c r="F155" i="1"/>
  <c r="F151" i="1"/>
  <c r="F150" i="1"/>
  <c r="F144" i="1"/>
  <c r="F98" i="1"/>
  <c r="F94" i="1"/>
  <c r="F92" i="1"/>
  <c r="F131" i="1"/>
  <c r="F129" i="1"/>
  <c r="F127" i="1"/>
  <c r="F118" i="1"/>
  <c r="F111" i="1"/>
  <c r="F69" i="1"/>
  <c r="F44" i="1"/>
  <c r="F104" i="1"/>
  <c r="F76" i="1"/>
  <c r="F86" i="1"/>
  <c r="F74" i="1"/>
  <c r="F64" i="1"/>
  <c r="F48" i="1"/>
  <c r="F25" i="1"/>
  <c r="F31" i="1"/>
  <c r="F29" i="1"/>
  <c r="F15" i="1"/>
  <c r="G56" i="1" l="1"/>
  <c r="F170" i="1"/>
  <c r="F159" i="1"/>
  <c r="F154" i="1"/>
  <c r="F132" i="1"/>
  <c r="F130" i="1"/>
  <c r="F128" i="1"/>
  <c r="F113" i="1"/>
  <c r="F93" i="1"/>
  <c r="F84" i="1"/>
  <c r="F70" i="1"/>
  <c r="F65" i="1"/>
  <c r="F53" i="1"/>
  <c r="F39" i="1"/>
  <c r="F27" i="1"/>
  <c r="F28" i="1"/>
  <c r="F30" i="1"/>
  <c r="F26" i="1"/>
  <c r="F17" i="1"/>
  <c r="F110" i="1"/>
  <c r="F169" i="1" l="1"/>
  <c r="F166" i="1" s="1"/>
  <c r="F158" i="1"/>
  <c r="F143" i="1"/>
  <c r="F139" i="1"/>
  <c r="F137" i="1"/>
  <c r="F83" i="1"/>
  <c r="F85" i="1"/>
  <c r="F87" i="1"/>
  <c r="F89" i="1"/>
  <c r="F90" i="1"/>
  <c r="F91" i="1"/>
  <c r="F95" i="1"/>
  <c r="F99" i="1"/>
  <c r="F100" i="1"/>
  <c r="F102" i="1"/>
  <c r="F103" i="1"/>
  <c r="F105" i="1"/>
  <c r="F107" i="1"/>
  <c r="F108" i="1"/>
  <c r="F112" i="1"/>
  <c r="F115" i="1"/>
  <c r="F117" i="1"/>
  <c r="F119" i="1"/>
  <c r="F120" i="1"/>
  <c r="F122" i="1"/>
  <c r="F124" i="1"/>
  <c r="F126" i="1"/>
  <c r="F81" i="1"/>
  <c r="F71" i="1"/>
  <c r="F73" i="1"/>
  <c r="F75" i="1"/>
  <c r="F77" i="1"/>
  <c r="F68" i="1"/>
  <c r="F61" i="1"/>
  <c r="F62" i="1"/>
  <c r="F63" i="1"/>
  <c r="F59" i="1"/>
  <c r="F49" i="1"/>
  <c r="F50" i="1"/>
  <c r="F47" i="1"/>
  <c r="F43" i="1"/>
  <c r="F35" i="1"/>
  <c r="F36" i="1"/>
  <c r="F37" i="1"/>
  <c r="F38" i="1"/>
  <c r="F34" i="1"/>
  <c r="F24" i="1"/>
  <c r="F16" i="1"/>
  <c r="F14" i="1"/>
  <c r="F11" i="1" l="1"/>
  <c r="F162" i="1"/>
  <c r="F147" i="1" s="1"/>
  <c r="F138" i="1"/>
  <c r="F56" i="1" s="1"/>
  <c r="F173" i="1" l="1"/>
  <c r="G173" i="1"/>
  <c r="G166" i="1"/>
</calcChain>
</file>

<file path=xl/sharedStrings.xml><?xml version="1.0" encoding="utf-8"?>
<sst xmlns="http://schemas.openxmlformats.org/spreadsheetml/2006/main" count="150" uniqueCount="35">
  <si>
    <t>Capítol 1: Remuneracions de personal</t>
  </si>
  <si>
    <t>Article 10: Alts càrrecs</t>
  </si>
  <si>
    <t>Article 11: Personal eventual</t>
  </si>
  <si>
    <t>Article 12: Personal funcionari</t>
  </si>
  <si>
    <t>Article 13: Personal laboral</t>
  </si>
  <si>
    <t>Article 16: Assegurances i cotitzacions socials</t>
  </si>
  <si>
    <t>Article 17: Pensions i altres prestacions socials</t>
  </si>
  <si>
    <t>Capítol 2: Despeses corrents de béns i serveis</t>
  </si>
  <si>
    <t>Article 20: Lloguers i cànons</t>
  </si>
  <si>
    <t>Article 21: Conservació i reparació</t>
  </si>
  <si>
    <t>Article 22: Material, subministraments i altres (*)</t>
  </si>
  <si>
    <t>Capítol 6: Inversions reals</t>
  </si>
  <si>
    <t>Article 15: Incentius al rendiment i activitats extraordinàries</t>
  </si>
  <si>
    <t>TOTAL CENTRE GESTOR 9050</t>
  </si>
  <si>
    <t>0000</t>
  </si>
  <si>
    <t>2260033</t>
  </si>
  <si>
    <t>Article 23: Indemnitzacions per raó del servei</t>
  </si>
  <si>
    <t>Article 24: Despeses de publicacions</t>
  </si>
  <si>
    <t>Article 61: Inversions en edificis i altres construccions</t>
  </si>
  <si>
    <t>Article 64: Inversions en mobiliari i estris</t>
  </si>
  <si>
    <t>Article 65: Inversions en equips de procés de dades i telecomunicacions</t>
  </si>
  <si>
    <t>Article 67: Inversions en altre immobilitzat material</t>
  </si>
  <si>
    <t>Capítol 8: Variació d'actius financers</t>
  </si>
  <si>
    <t>Article 83: Concessió de préstecs i bestretes fora del sector públic</t>
  </si>
  <si>
    <t>2022</t>
  </si>
  <si>
    <t>Crèdits inicials</t>
  </si>
  <si>
    <t>Crèdits definitius</t>
  </si>
  <si>
    <t>Obligacions reconegudes</t>
  </si>
  <si>
    <t>Saldo de pressupost</t>
  </si>
  <si>
    <t>% Obligacions rec. / Crèd. Def.</t>
  </si>
  <si>
    <t>LIQUIDACIÓ DEL PRESSUPOST DE DESPESES DEL CONSELL DE GARANTIES ESTATUTÀRIES DE CATALUNYA ANY 2023</t>
  </si>
  <si>
    <t>Origen del crèdit</t>
  </si>
  <si>
    <t>Data darrera actualització: 17 de juliol de 2024</t>
  </si>
  <si>
    <t>(*)  A  més   dels   subministraments  (entre  els   quals  destaca   el  consum   d'electricitat), inclou diversos serveis, com ara la neteja i la seguretat de l'edifici, i els serveis informàtics.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</si>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</sst>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18" fillId="0" borderId="0" xfId="0" applyFont="1"/>
    <xf numFmtId="0" fontId="16" fillId="0" borderId="0" xfId="0" applyFont="1" applyAlignment="1">
      <alignment horizontal="right"/>
    </xf>
    <xf numFmtId="4" fontId="16" fillId="0" borderId="0" xfId="0" applyNumberFormat="1" applyFont="1"/>
    <xf numFmtId="0" fontId="20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4" fontId="0" fillId="0" borderId="0" xfId="0" applyNumberFormat="1" applyAlignment="1">
      <alignment horizontal="right"/>
    </xf>
    <xf numFmtId="4" fontId="1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49" fontId="16" fillId="0" borderId="0" xfId="0" applyNumberFormat="1" applyFont="1" applyAlignment="1">
      <alignment horizontal="center"/>
    </xf>
    <xf numFmtId="10" fontId="0" fillId="0" borderId="0" xfId="0" applyNumberFormat="1"/>
    <xf numFmtId="10" fontId="16" fillId="0" borderId="0" xfId="0" applyNumberFormat="1" applyFont="1"/>
    <xf numFmtId="0" fontId="21" fillId="33" borderId="10" xfId="0" applyFont="1" applyFill="1" applyBorder="1" applyAlignment="1">
      <alignment horizontal="left"/>
    </xf>
    <xf numFmtId="0" fontId="21" fillId="33" borderId="11" xfId="0" applyFont="1" applyFill="1" applyBorder="1"/>
    <xf numFmtId="4" fontId="21" fillId="33" borderId="11" xfId="0" applyNumberFormat="1" applyFont="1" applyFill="1" applyBorder="1" applyAlignment="1">
      <alignment horizontal="right"/>
    </xf>
    <xf numFmtId="10" fontId="21" fillId="33" borderId="12" xfId="0" applyNumberFormat="1" applyFont="1" applyFill="1" applyBorder="1"/>
    <xf numFmtId="0" fontId="19" fillId="0" borderId="10" xfId="0" applyFont="1" applyBorder="1"/>
    <xf numFmtId="49" fontId="0" fillId="0" borderId="11" xfId="0" applyNumberFormat="1" applyBorder="1" applyAlignment="1">
      <alignment horizontal="right"/>
    </xf>
    <xf numFmtId="4" fontId="16" fillId="0" borderId="11" xfId="0" applyNumberFormat="1" applyFont="1" applyBorder="1"/>
    <xf numFmtId="10" fontId="16" fillId="0" borderId="12" xfId="42" applyNumberFormat="1" applyFont="1" applyBorder="1"/>
    <xf numFmtId="0" fontId="0" fillId="33" borderId="13" xfId="0" applyFill="1" applyBorder="1"/>
    <xf numFmtId="49" fontId="16" fillId="33" borderId="13" xfId="0" applyNumberFormat="1" applyFont="1" applyFill="1" applyBorder="1" applyAlignment="1">
      <alignment horizontal="center" wrapText="1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43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Percentatge" xfId="42" builtinId="5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1</xdr:col>
      <xdr:colOff>200025</xdr:colOff>
      <xdr:row>4</xdr:row>
      <xdr:rowOff>23864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308321B-625A-C059-DB63-319BFAAD0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4300"/>
          <a:ext cx="2000250" cy="671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"/>
  <sheetViews>
    <sheetView showGridLines="0" tabSelected="1" zoomScaleNormal="100" workbookViewId="0">
      <selection activeCell="G2" sqref="G2"/>
    </sheetView>
  </sheetViews>
  <sheetFormatPr defaultColWidth="11.42578125" defaultRowHeight="15" x14ac:dyDescent="0.25"/>
  <cols>
    <col min="1" max="1" width="27.85546875" customWidth="1"/>
    <col min="2" max="2" width="13.85546875" style="8" customWidth="1"/>
    <col min="3" max="3" width="15.7109375" style="8" customWidth="1"/>
    <col min="4" max="7" width="15.7109375" customWidth="1"/>
  </cols>
  <sheetData>
    <row r="1" spans="1:7" x14ac:dyDescent="0.25">
      <c r="G1" t="s">
        <v>34</v>
      </c>
    </row>
    <row r="6" spans="1:7" ht="18.75" x14ac:dyDescent="0.3">
      <c r="A6" s="5" t="s">
        <v>30</v>
      </c>
    </row>
    <row r="7" spans="1:7" x14ac:dyDescent="0.25">
      <c r="A7" t="s">
        <v>34</v>
      </c>
    </row>
    <row r="8" spans="1:7" x14ac:dyDescent="0.25">
      <c r="C8" s="14"/>
      <c r="D8" s="6"/>
      <c r="E8" s="6"/>
      <c r="F8" s="6"/>
      <c r="G8" s="6"/>
    </row>
    <row r="9" spans="1:7" ht="30" x14ac:dyDescent="0.25">
      <c r="A9" s="25"/>
      <c r="B9" s="26" t="s">
        <v>31</v>
      </c>
      <c r="C9" s="26" t="s">
        <v>25</v>
      </c>
      <c r="D9" s="27" t="s">
        <v>26</v>
      </c>
      <c r="E9" s="27" t="s">
        <v>27</v>
      </c>
      <c r="F9" s="27" t="s">
        <v>28</v>
      </c>
      <c r="G9" s="27" t="s">
        <v>29</v>
      </c>
    </row>
    <row r="10" spans="1:7" ht="15.75" thickBot="1" x14ac:dyDescent="0.3">
      <c r="C10" s="14"/>
      <c r="D10" s="6"/>
      <c r="E10" s="6"/>
      <c r="F10" s="6"/>
      <c r="G10" s="6"/>
    </row>
    <row r="11" spans="1:7" ht="15.75" thickBot="1" x14ac:dyDescent="0.3">
      <c r="A11" s="21" t="s">
        <v>0</v>
      </c>
      <c r="B11" s="22"/>
      <c r="C11" s="23">
        <f>SUM(C14:C53)</f>
        <v>3513829.0699999994</v>
      </c>
      <c r="D11" s="23">
        <f t="shared" ref="D11:F11" si="0">SUM(D14:D53)</f>
        <v>3513829.0699999994</v>
      </c>
      <c r="E11" s="23">
        <f t="shared" si="0"/>
        <v>2235312.08</v>
      </c>
      <c r="F11" s="23">
        <f t="shared" si="0"/>
        <v>1278516.9900000005</v>
      </c>
      <c r="G11" s="24">
        <f>E11/D11</f>
        <v>0.63614707359683842</v>
      </c>
    </row>
    <row r="13" spans="1:7" x14ac:dyDescent="0.25">
      <c r="A13" s="2" t="s">
        <v>1</v>
      </c>
    </row>
    <row r="14" spans="1:7" x14ac:dyDescent="0.25">
      <c r="A14">
        <v>1000001</v>
      </c>
      <c r="B14" s="8" t="s">
        <v>14</v>
      </c>
      <c r="C14" s="11">
        <v>425702.40000000002</v>
      </c>
      <c r="D14" s="1">
        <v>425702.40000000002</v>
      </c>
      <c r="E14" s="1">
        <v>423437.13</v>
      </c>
      <c r="F14" s="1">
        <f>D14-E14</f>
        <v>2265.2700000000186</v>
      </c>
      <c r="G14" s="15">
        <f>E14/D14</f>
        <v>0.99467874740663897</v>
      </c>
    </row>
    <row r="15" spans="1:7" x14ac:dyDescent="0.25">
      <c r="A15">
        <v>1000001</v>
      </c>
      <c r="B15" s="8" t="s">
        <v>24</v>
      </c>
      <c r="C15" s="11">
        <v>57361.17</v>
      </c>
      <c r="D15" s="1">
        <v>57361.17</v>
      </c>
      <c r="E15" s="1">
        <v>0</v>
      </c>
      <c r="F15" s="1">
        <f>D15-E15</f>
        <v>57361.17</v>
      </c>
      <c r="G15" s="15">
        <f>E15/D15</f>
        <v>0</v>
      </c>
    </row>
    <row r="16" spans="1:7" x14ac:dyDescent="0.25">
      <c r="A16">
        <v>1000002</v>
      </c>
      <c r="B16" s="8" t="s">
        <v>14</v>
      </c>
      <c r="C16" s="11">
        <v>811473.18</v>
      </c>
      <c r="D16" s="1">
        <v>811473.18</v>
      </c>
      <c r="E16" s="1">
        <v>810719.86</v>
      </c>
      <c r="F16" s="1">
        <f t="shared" ref="F16:F17" si="1">D16-E16</f>
        <v>753.32000000006519</v>
      </c>
      <c r="G16" s="15">
        <f>E16/D16</f>
        <v>0.99907166371167055</v>
      </c>
    </row>
    <row r="17" spans="1:7" x14ac:dyDescent="0.25">
      <c r="A17">
        <v>1000002</v>
      </c>
      <c r="B17" s="8" t="s">
        <v>24</v>
      </c>
      <c r="C17" s="1">
        <v>167202.26</v>
      </c>
      <c r="D17" s="1">
        <v>167202.26</v>
      </c>
      <c r="E17" s="1">
        <v>0</v>
      </c>
      <c r="F17" s="1">
        <f t="shared" si="1"/>
        <v>167202.26</v>
      </c>
      <c r="G17" s="15">
        <f>E17/D17</f>
        <v>0</v>
      </c>
    </row>
    <row r="19" spans="1:7" x14ac:dyDescent="0.25">
      <c r="A19" s="2" t="s">
        <v>2</v>
      </c>
    </row>
    <row r="20" spans="1:7" x14ac:dyDescent="0.25">
      <c r="A20">
        <v>1100001</v>
      </c>
      <c r="B20" s="8" t="s">
        <v>14</v>
      </c>
      <c r="C20" s="1">
        <v>1</v>
      </c>
      <c r="D20" s="1">
        <v>1</v>
      </c>
      <c r="E20" s="1">
        <v>0</v>
      </c>
      <c r="F20" s="1">
        <v>1</v>
      </c>
      <c r="G20" s="15">
        <f>E20/D20</f>
        <v>0</v>
      </c>
    </row>
    <row r="21" spans="1:7" x14ac:dyDescent="0.25">
      <c r="A21">
        <v>1100002</v>
      </c>
      <c r="B21" s="8" t="s">
        <v>14</v>
      </c>
      <c r="C21" s="1">
        <v>1</v>
      </c>
      <c r="D21" s="1">
        <v>1</v>
      </c>
      <c r="E21" s="1">
        <v>0</v>
      </c>
      <c r="F21" s="1">
        <v>1</v>
      </c>
      <c r="G21" s="15">
        <f>E21/D21</f>
        <v>0</v>
      </c>
    </row>
    <row r="22" spans="1:7" x14ac:dyDescent="0.25">
      <c r="C22" s="13"/>
    </row>
    <row r="23" spans="1:7" x14ac:dyDescent="0.25">
      <c r="A23" s="2" t="s">
        <v>3</v>
      </c>
      <c r="C23" s="13"/>
    </row>
    <row r="24" spans="1:7" x14ac:dyDescent="0.25">
      <c r="A24">
        <v>1200001</v>
      </c>
      <c r="B24" s="8" t="s">
        <v>14</v>
      </c>
      <c r="C24" s="11">
        <v>428816.58</v>
      </c>
      <c r="D24" s="1">
        <v>428816.58</v>
      </c>
      <c r="E24" s="1">
        <v>292320.17</v>
      </c>
      <c r="F24" s="1">
        <f>D24-E24</f>
        <v>136496.41000000003</v>
      </c>
      <c r="G24" s="15">
        <f t="shared" ref="G24:G31" si="2">E24/D24</f>
        <v>0.68169045609197287</v>
      </c>
    </row>
    <row r="25" spans="1:7" x14ac:dyDescent="0.25">
      <c r="A25">
        <v>1200001</v>
      </c>
      <c r="B25" s="8" t="s">
        <v>24</v>
      </c>
      <c r="C25" s="1">
        <v>236384.37</v>
      </c>
      <c r="D25" s="1">
        <v>236384.37</v>
      </c>
      <c r="E25" s="1">
        <v>0</v>
      </c>
      <c r="F25" s="1">
        <f>D25-E25</f>
        <v>236384.37</v>
      </c>
      <c r="G25" s="15">
        <f t="shared" si="2"/>
        <v>0</v>
      </c>
    </row>
    <row r="26" spans="1:7" x14ac:dyDescent="0.25">
      <c r="A26">
        <v>1210001</v>
      </c>
      <c r="B26" s="8" t="s">
        <v>14</v>
      </c>
      <c r="C26" s="11">
        <v>645558.72</v>
      </c>
      <c r="D26" s="1">
        <v>645558.72</v>
      </c>
      <c r="E26" s="1">
        <v>455644.78</v>
      </c>
      <c r="F26" s="1">
        <f>D26-E26</f>
        <v>189913.93999999994</v>
      </c>
      <c r="G26" s="15">
        <f t="shared" si="2"/>
        <v>0.70581461590356964</v>
      </c>
    </row>
    <row r="27" spans="1:7" x14ac:dyDescent="0.25">
      <c r="A27">
        <v>1210001</v>
      </c>
      <c r="B27" s="8" t="s">
        <v>24</v>
      </c>
      <c r="C27" s="1">
        <v>313962.27</v>
      </c>
      <c r="D27" s="1">
        <v>313962.27</v>
      </c>
      <c r="E27" s="1">
        <v>0</v>
      </c>
      <c r="F27" s="1">
        <f t="shared" ref="F27:F31" si="3">D27-E27</f>
        <v>313962.27</v>
      </c>
      <c r="G27" s="15">
        <f t="shared" si="2"/>
        <v>0</v>
      </c>
    </row>
    <row r="28" spans="1:7" x14ac:dyDescent="0.25">
      <c r="A28">
        <v>1250001</v>
      </c>
      <c r="B28" s="8" t="s">
        <v>14</v>
      </c>
      <c r="C28" s="11">
        <v>12022.62</v>
      </c>
      <c r="D28" s="1">
        <v>12022.62</v>
      </c>
      <c r="E28" s="1">
        <v>0</v>
      </c>
      <c r="F28" s="1">
        <f t="shared" si="3"/>
        <v>12022.62</v>
      </c>
      <c r="G28" s="15">
        <f t="shared" si="2"/>
        <v>0</v>
      </c>
    </row>
    <row r="29" spans="1:7" x14ac:dyDescent="0.25">
      <c r="A29">
        <v>1250001</v>
      </c>
      <c r="B29" s="8" t="s">
        <v>24</v>
      </c>
      <c r="C29" s="1">
        <v>11786.86</v>
      </c>
      <c r="D29" s="1">
        <v>11786.86</v>
      </c>
      <c r="E29" s="1">
        <v>0</v>
      </c>
      <c r="F29" s="1">
        <f t="shared" si="3"/>
        <v>11786.86</v>
      </c>
      <c r="G29" s="15">
        <f t="shared" si="2"/>
        <v>0</v>
      </c>
    </row>
    <row r="30" spans="1:7" x14ac:dyDescent="0.25">
      <c r="A30">
        <v>1250002</v>
      </c>
      <c r="B30" s="8" t="s">
        <v>14</v>
      </c>
      <c r="C30" s="11">
        <v>21512</v>
      </c>
      <c r="D30" s="1">
        <v>21512</v>
      </c>
      <c r="E30" s="1">
        <v>0</v>
      </c>
      <c r="F30" s="1">
        <f t="shared" si="3"/>
        <v>21512</v>
      </c>
      <c r="G30" s="15">
        <f t="shared" si="2"/>
        <v>0</v>
      </c>
    </row>
    <row r="31" spans="1:7" x14ac:dyDescent="0.25">
      <c r="A31">
        <v>1250002</v>
      </c>
      <c r="B31" s="8" t="s">
        <v>24</v>
      </c>
      <c r="C31" s="1">
        <v>21090.12</v>
      </c>
      <c r="D31" s="1">
        <v>21090.12</v>
      </c>
      <c r="E31" s="1">
        <v>0</v>
      </c>
      <c r="F31" s="1">
        <f t="shared" si="3"/>
        <v>21090.12</v>
      </c>
      <c r="G31" s="15">
        <f t="shared" si="2"/>
        <v>0</v>
      </c>
    </row>
    <row r="33" spans="1:7" x14ac:dyDescent="0.25">
      <c r="A33" s="2" t="s">
        <v>4</v>
      </c>
    </row>
    <row r="34" spans="1:7" x14ac:dyDescent="0.25">
      <c r="A34">
        <v>1300001</v>
      </c>
      <c r="B34" s="8" t="s">
        <v>14</v>
      </c>
      <c r="C34" s="11">
        <v>1</v>
      </c>
      <c r="D34" s="1">
        <v>1</v>
      </c>
      <c r="E34" s="1">
        <v>0</v>
      </c>
      <c r="F34" s="1">
        <f>D34-E34</f>
        <v>1</v>
      </c>
      <c r="G34" s="15">
        <f t="shared" ref="G34:G39" si="4">E34/D34</f>
        <v>0</v>
      </c>
    </row>
    <row r="35" spans="1:7" x14ac:dyDescent="0.25">
      <c r="A35">
        <v>1300002</v>
      </c>
      <c r="B35" s="8" t="s">
        <v>14</v>
      </c>
      <c r="C35" s="11">
        <v>1</v>
      </c>
      <c r="D35" s="1">
        <v>1</v>
      </c>
      <c r="E35" s="1">
        <v>0</v>
      </c>
      <c r="F35" s="1">
        <f t="shared" ref="F35:F39" si="5">D35-E35</f>
        <v>1</v>
      </c>
      <c r="G35" s="15">
        <f t="shared" si="4"/>
        <v>0</v>
      </c>
    </row>
    <row r="36" spans="1:7" x14ac:dyDescent="0.25">
      <c r="A36">
        <v>1300003</v>
      </c>
      <c r="B36" s="8" t="s">
        <v>14</v>
      </c>
      <c r="C36" s="11">
        <v>1</v>
      </c>
      <c r="D36" s="1">
        <v>1</v>
      </c>
      <c r="E36" s="1">
        <v>0</v>
      </c>
      <c r="F36" s="1">
        <f t="shared" si="5"/>
        <v>1</v>
      </c>
      <c r="G36" s="15">
        <f t="shared" si="4"/>
        <v>0</v>
      </c>
    </row>
    <row r="37" spans="1:7" x14ac:dyDescent="0.25">
      <c r="A37">
        <v>1310001</v>
      </c>
      <c r="B37" s="8" t="s">
        <v>14</v>
      </c>
      <c r="C37" s="11">
        <v>1</v>
      </c>
      <c r="D37" s="1">
        <v>1</v>
      </c>
      <c r="E37" s="1">
        <v>0</v>
      </c>
      <c r="F37" s="1">
        <f t="shared" si="5"/>
        <v>1</v>
      </c>
      <c r="G37" s="15">
        <f t="shared" si="4"/>
        <v>0</v>
      </c>
    </row>
    <row r="38" spans="1:7" x14ac:dyDescent="0.25">
      <c r="A38">
        <v>1310002</v>
      </c>
      <c r="B38" s="8" t="s">
        <v>14</v>
      </c>
      <c r="C38" s="11">
        <v>1</v>
      </c>
      <c r="D38" s="1">
        <v>1</v>
      </c>
      <c r="E38" s="1">
        <v>0</v>
      </c>
      <c r="F38" s="1">
        <f t="shared" si="5"/>
        <v>1</v>
      </c>
      <c r="G38" s="15">
        <f t="shared" si="4"/>
        <v>0</v>
      </c>
    </row>
    <row r="39" spans="1:7" x14ac:dyDescent="0.25">
      <c r="A39">
        <v>1310003</v>
      </c>
      <c r="B39" s="8" t="s">
        <v>14</v>
      </c>
      <c r="C39" s="11">
        <v>1</v>
      </c>
      <c r="D39" s="1">
        <v>1</v>
      </c>
      <c r="E39" s="1">
        <v>0</v>
      </c>
      <c r="F39" s="1">
        <f t="shared" si="5"/>
        <v>1</v>
      </c>
      <c r="G39" s="15">
        <f t="shared" si="4"/>
        <v>0</v>
      </c>
    </row>
    <row r="41" spans="1:7" x14ac:dyDescent="0.25">
      <c r="A41" s="2" t="s">
        <v>12</v>
      </c>
    </row>
    <row r="42" spans="1:7" x14ac:dyDescent="0.25">
      <c r="A42">
        <v>1500001</v>
      </c>
      <c r="B42" s="8" t="s">
        <v>14</v>
      </c>
      <c r="C42" s="11">
        <v>23819.43</v>
      </c>
      <c r="D42" s="1">
        <v>23819.43</v>
      </c>
      <c r="E42" s="1">
        <v>18135.21</v>
      </c>
      <c r="F42" s="1">
        <v>5684.22</v>
      </c>
      <c r="G42" s="15">
        <f>E42/D42</f>
        <v>0.76136204770643123</v>
      </c>
    </row>
    <row r="43" spans="1:7" x14ac:dyDescent="0.25">
      <c r="A43">
        <v>1510001</v>
      </c>
      <c r="B43" s="8" t="s">
        <v>14</v>
      </c>
      <c r="C43" s="11">
        <v>4000</v>
      </c>
      <c r="D43" s="1">
        <v>4000</v>
      </c>
      <c r="E43" s="1">
        <v>120.5</v>
      </c>
      <c r="F43" s="1">
        <f>D43-E43</f>
        <v>3879.5</v>
      </c>
      <c r="G43" s="15">
        <f>E43/D43</f>
        <v>3.0124999999999999E-2</v>
      </c>
    </row>
    <row r="44" spans="1:7" x14ac:dyDescent="0.25">
      <c r="A44">
        <v>1510001</v>
      </c>
      <c r="B44" s="8" t="s">
        <v>24</v>
      </c>
      <c r="C44" s="1">
        <v>3965.26</v>
      </c>
      <c r="D44" s="1">
        <v>3965.26</v>
      </c>
      <c r="E44" s="1">
        <v>0</v>
      </c>
      <c r="F44" s="1">
        <f>D44-E44</f>
        <v>3965.26</v>
      </c>
      <c r="G44" s="15">
        <f>E44/D44</f>
        <v>0</v>
      </c>
    </row>
    <row r="45" spans="1:7" x14ac:dyDescent="0.25">
      <c r="B45" s="7"/>
      <c r="C45" s="7"/>
      <c r="D45" s="4"/>
      <c r="E45" s="4"/>
      <c r="F45" s="4"/>
    </row>
    <row r="46" spans="1:7" x14ac:dyDescent="0.25">
      <c r="A46" s="2" t="s">
        <v>5</v>
      </c>
    </row>
    <row r="47" spans="1:7" x14ac:dyDescent="0.25">
      <c r="A47">
        <v>1600001</v>
      </c>
      <c r="B47" s="8" t="s">
        <v>14</v>
      </c>
      <c r="C47" s="11">
        <v>276027.07</v>
      </c>
      <c r="D47" s="1">
        <v>276027.07</v>
      </c>
      <c r="E47" s="1">
        <v>234934.43</v>
      </c>
      <c r="F47" s="1">
        <f>D47-E47</f>
        <v>41092.640000000014</v>
      </c>
      <c r="G47" s="15">
        <f>E47/D47</f>
        <v>0.85112822448899661</v>
      </c>
    </row>
    <row r="48" spans="1:7" x14ac:dyDescent="0.25">
      <c r="A48">
        <v>1600001</v>
      </c>
      <c r="B48" s="8" t="s">
        <v>24</v>
      </c>
      <c r="C48" s="1">
        <v>53133.760000000002</v>
      </c>
      <c r="D48" s="1">
        <v>53133.760000000002</v>
      </c>
      <c r="E48" s="1">
        <v>0</v>
      </c>
      <c r="F48" s="1">
        <f>D48-E48</f>
        <v>53133.760000000002</v>
      </c>
      <c r="G48" s="15">
        <f t="shared" ref="G48:G50" si="6">E48/D48</f>
        <v>0</v>
      </c>
    </row>
    <row r="49" spans="1:7" x14ac:dyDescent="0.25">
      <c r="A49">
        <v>1600002</v>
      </c>
      <c r="B49" s="8" t="s">
        <v>14</v>
      </c>
      <c r="C49" s="11">
        <v>1</v>
      </c>
      <c r="D49" s="1">
        <v>1</v>
      </c>
      <c r="E49" s="1">
        <v>0</v>
      </c>
      <c r="F49" s="1">
        <f t="shared" ref="F49:F50" si="7">D49-E49</f>
        <v>1</v>
      </c>
      <c r="G49" s="15">
        <f t="shared" si="6"/>
        <v>0</v>
      </c>
    </row>
    <row r="50" spans="1:7" x14ac:dyDescent="0.25">
      <c r="A50">
        <v>1600004</v>
      </c>
      <c r="B50" s="8" t="s">
        <v>14</v>
      </c>
      <c r="C50" s="11">
        <v>1</v>
      </c>
      <c r="D50" s="1">
        <v>1</v>
      </c>
      <c r="E50" s="1">
        <v>0</v>
      </c>
      <c r="F50" s="1">
        <f t="shared" si="7"/>
        <v>1</v>
      </c>
      <c r="G50" s="15">
        <f t="shared" si="6"/>
        <v>0</v>
      </c>
    </row>
    <row r="51" spans="1:7" x14ac:dyDescent="0.25">
      <c r="G51" s="15"/>
    </row>
    <row r="52" spans="1:7" x14ac:dyDescent="0.25">
      <c r="A52" s="2" t="s">
        <v>6</v>
      </c>
      <c r="G52" s="15"/>
    </row>
    <row r="53" spans="1:7" x14ac:dyDescent="0.25">
      <c r="A53">
        <v>1720001</v>
      </c>
      <c r="B53" s="8" t="s">
        <v>14</v>
      </c>
      <c r="C53" s="11">
        <v>1</v>
      </c>
      <c r="D53" s="1">
        <v>1</v>
      </c>
      <c r="E53" s="1">
        <v>0</v>
      </c>
      <c r="F53" s="1">
        <f>D53-E53</f>
        <v>1</v>
      </c>
      <c r="G53" s="15">
        <f>E53/D53</f>
        <v>0</v>
      </c>
    </row>
    <row r="54" spans="1:7" x14ac:dyDescent="0.25">
      <c r="G54" s="15"/>
    </row>
    <row r="55" spans="1:7" ht="15" customHeight="1" thickBot="1" x14ac:dyDescent="0.3"/>
    <row r="56" spans="1:7" ht="15" customHeight="1" thickBot="1" x14ac:dyDescent="0.3">
      <c r="A56" s="21" t="s">
        <v>7</v>
      </c>
      <c r="B56" s="22"/>
      <c r="C56" s="23">
        <f>SUM(C59:C144)</f>
        <v>1015275.1</v>
      </c>
      <c r="D56" s="23">
        <f>SUM(D59:D144)</f>
        <v>1015275.1</v>
      </c>
      <c r="E56" s="23">
        <f>SUM(E59:E144)</f>
        <v>404046.74</v>
      </c>
      <c r="F56" s="23">
        <f>SUM(F59:F144)</f>
        <v>611228.35999999987</v>
      </c>
      <c r="G56" s="24">
        <f>E56/D56</f>
        <v>0.39796774292997039</v>
      </c>
    </row>
    <row r="57" spans="1:7" ht="12.75" customHeight="1" x14ac:dyDescent="0.25"/>
    <row r="58" spans="1:7" x14ac:dyDescent="0.25">
      <c r="A58" s="2" t="s">
        <v>8</v>
      </c>
    </row>
    <row r="59" spans="1:7" x14ac:dyDescent="0.25">
      <c r="A59">
        <v>2000002</v>
      </c>
      <c r="B59" s="8" t="s">
        <v>14</v>
      </c>
      <c r="C59" s="11">
        <v>11000</v>
      </c>
      <c r="D59" s="1">
        <v>11000</v>
      </c>
      <c r="E59" s="1">
        <v>1192.3800000000001</v>
      </c>
      <c r="F59" s="1">
        <f>D59-E59</f>
        <v>9807.619999999999</v>
      </c>
      <c r="G59" s="15">
        <f>E59/D59</f>
        <v>0.10839818181818182</v>
      </c>
    </row>
    <row r="60" spans="1:7" x14ac:dyDescent="0.25">
      <c r="A60">
        <v>2000002</v>
      </c>
      <c r="B60" s="8" t="s">
        <v>24</v>
      </c>
      <c r="C60" s="1">
        <v>11000</v>
      </c>
      <c r="D60" s="1">
        <v>11000</v>
      </c>
      <c r="E60" s="1">
        <v>0</v>
      </c>
      <c r="F60" s="1">
        <v>11000</v>
      </c>
      <c r="G60" s="15">
        <f t="shared" ref="G60:G65" si="8">E60/D60</f>
        <v>0</v>
      </c>
    </row>
    <row r="61" spans="1:7" x14ac:dyDescent="0.25">
      <c r="A61">
        <v>2020001</v>
      </c>
      <c r="B61" s="8" t="s">
        <v>14</v>
      </c>
      <c r="C61" s="11">
        <v>1</v>
      </c>
      <c r="D61" s="1">
        <v>1</v>
      </c>
      <c r="E61" s="1">
        <v>0</v>
      </c>
      <c r="F61" s="1">
        <f t="shared" ref="F61:F65" si="9">D61-E61</f>
        <v>1</v>
      </c>
      <c r="G61" s="15">
        <f t="shared" si="8"/>
        <v>0</v>
      </c>
    </row>
    <row r="62" spans="1:7" x14ac:dyDescent="0.25">
      <c r="A62">
        <v>2020002</v>
      </c>
      <c r="B62" s="8" t="s">
        <v>14</v>
      </c>
      <c r="C62" s="11">
        <v>1</v>
      </c>
      <c r="D62" s="1">
        <v>1</v>
      </c>
      <c r="E62" s="1">
        <v>0</v>
      </c>
      <c r="F62" s="1">
        <f t="shared" si="9"/>
        <v>1</v>
      </c>
      <c r="G62" s="15">
        <f t="shared" si="8"/>
        <v>0</v>
      </c>
    </row>
    <row r="63" spans="1:7" x14ac:dyDescent="0.25">
      <c r="A63">
        <v>2020003</v>
      </c>
      <c r="B63" s="8" t="s">
        <v>14</v>
      </c>
      <c r="C63" s="11">
        <v>4500</v>
      </c>
      <c r="D63" s="1">
        <v>4500</v>
      </c>
      <c r="E63" s="1">
        <v>1404.59</v>
      </c>
      <c r="F63" s="1">
        <f t="shared" si="9"/>
        <v>3095.41</v>
      </c>
      <c r="G63" s="15">
        <f t="shared" si="8"/>
        <v>0.31213111111111108</v>
      </c>
    </row>
    <row r="64" spans="1:7" x14ac:dyDescent="0.25">
      <c r="A64">
        <v>2020003</v>
      </c>
      <c r="B64" s="8" t="s">
        <v>24</v>
      </c>
      <c r="C64" s="1">
        <v>47.61</v>
      </c>
      <c r="D64" s="1">
        <v>47.61</v>
      </c>
      <c r="E64" s="1">
        <v>0</v>
      </c>
      <c r="F64" s="1">
        <f t="shared" si="9"/>
        <v>47.61</v>
      </c>
      <c r="G64" s="15">
        <f t="shared" si="8"/>
        <v>0</v>
      </c>
    </row>
    <row r="65" spans="1:7" x14ac:dyDescent="0.25">
      <c r="A65">
        <v>2030001</v>
      </c>
      <c r="B65" s="8" t="s">
        <v>14</v>
      </c>
      <c r="C65" s="11">
        <v>1</v>
      </c>
      <c r="D65" s="1">
        <v>1</v>
      </c>
      <c r="E65" s="1">
        <v>0</v>
      </c>
      <c r="F65" s="1">
        <f t="shared" si="9"/>
        <v>1</v>
      </c>
      <c r="G65" s="15">
        <f t="shared" si="8"/>
        <v>0</v>
      </c>
    </row>
    <row r="66" spans="1:7" ht="12.75" customHeight="1" x14ac:dyDescent="0.25"/>
    <row r="67" spans="1:7" x14ac:dyDescent="0.25">
      <c r="A67" s="2" t="s">
        <v>9</v>
      </c>
    </row>
    <row r="68" spans="1:7" x14ac:dyDescent="0.25">
      <c r="A68">
        <v>2100001</v>
      </c>
      <c r="B68" s="8" t="s">
        <v>14</v>
      </c>
      <c r="C68" s="11">
        <v>8400</v>
      </c>
      <c r="D68" s="1">
        <v>8400</v>
      </c>
      <c r="E68" s="1">
        <v>0</v>
      </c>
      <c r="F68" s="1">
        <f>D68-E68</f>
        <v>8400</v>
      </c>
      <c r="G68" s="15">
        <f>E68/D68</f>
        <v>0</v>
      </c>
    </row>
    <row r="69" spans="1:7" x14ac:dyDescent="0.25">
      <c r="A69">
        <v>2100001</v>
      </c>
      <c r="B69" s="8" t="s">
        <v>24</v>
      </c>
      <c r="C69" s="1">
        <v>8400</v>
      </c>
      <c r="D69" s="1">
        <v>8400</v>
      </c>
      <c r="E69" s="1">
        <v>0</v>
      </c>
      <c r="F69" s="1">
        <f t="shared" ref="F69:F78" si="10">D69-E69</f>
        <v>8400</v>
      </c>
      <c r="G69" s="15">
        <f t="shared" ref="G69:G78" si="11">E69/D69</f>
        <v>0</v>
      </c>
    </row>
    <row r="70" spans="1:7" x14ac:dyDescent="0.25">
      <c r="A70">
        <v>2120001</v>
      </c>
      <c r="B70" s="8" t="s">
        <v>14</v>
      </c>
      <c r="C70" s="11">
        <v>1500</v>
      </c>
      <c r="D70" s="1">
        <v>1500</v>
      </c>
      <c r="E70" s="1">
        <v>4808.26</v>
      </c>
      <c r="F70" s="1">
        <f>D70-E70</f>
        <v>-3308.26</v>
      </c>
      <c r="G70" s="15">
        <f t="shared" si="11"/>
        <v>3.2055066666666669</v>
      </c>
    </row>
    <row r="71" spans="1:7" x14ac:dyDescent="0.25">
      <c r="A71">
        <v>2120002</v>
      </c>
      <c r="B71" s="8" t="s">
        <v>14</v>
      </c>
      <c r="C71" s="11">
        <v>2100</v>
      </c>
      <c r="D71" s="1">
        <v>2100</v>
      </c>
      <c r="E71" s="1">
        <v>707.51</v>
      </c>
      <c r="F71" s="1">
        <f t="shared" si="10"/>
        <v>1392.49</v>
      </c>
      <c r="G71" s="15">
        <f t="shared" si="11"/>
        <v>0.33690952380952383</v>
      </c>
    </row>
    <row r="72" spans="1:7" x14ac:dyDescent="0.25">
      <c r="A72">
        <v>2120002</v>
      </c>
      <c r="B72" s="8" t="s">
        <v>24</v>
      </c>
      <c r="C72" s="1">
        <v>1492.7</v>
      </c>
      <c r="D72" s="1">
        <v>1492.7</v>
      </c>
      <c r="E72" s="1">
        <v>0</v>
      </c>
      <c r="F72" s="1">
        <f t="shared" si="10"/>
        <v>1492.7</v>
      </c>
      <c r="G72" s="15">
        <f t="shared" si="11"/>
        <v>0</v>
      </c>
    </row>
    <row r="73" spans="1:7" x14ac:dyDescent="0.25">
      <c r="A73">
        <v>2120003</v>
      </c>
      <c r="B73" s="8" t="s">
        <v>14</v>
      </c>
      <c r="C73" s="11">
        <v>21390</v>
      </c>
      <c r="D73" s="1">
        <v>21390</v>
      </c>
      <c r="E73" s="1">
        <v>20377.96</v>
      </c>
      <c r="F73" s="1">
        <f t="shared" si="10"/>
        <v>1012.0400000000009</v>
      </c>
      <c r="G73" s="15">
        <f t="shared" si="11"/>
        <v>0.95268630201028515</v>
      </c>
    </row>
    <row r="74" spans="1:7" x14ac:dyDescent="0.25">
      <c r="A74">
        <v>2120003</v>
      </c>
      <c r="B74" s="8" t="s">
        <v>24</v>
      </c>
      <c r="C74" s="1">
        <v>7260.14</v>
      </c>
      <c r="D74" s="1">
        <v>7260.14</v>
      </c>
      <c r="E74" s="1">
        <v>0</v>
      </c>
      <c r="F74" s="1">
        <f t="shared" si="10"/>
        <v>7260.14</v>
      </c>
      <c r="G74" s="15">
        <f t="shared" si="11"/>
        <v>0</v>
      </c>
    </row>
    <row r="75" spans="1:7" x14ac:dyDescent="0.25">
      <c r="A75">
        <v>2130001</v>
      </c>
      <c r="B75" s="8" t="s">
        <v>14</v>
      </c>
      <c r="C75" s="11">
        <v>45000</v>
      </c>
      <c r="D75" s="1">
        <v>45000</v>
      </c>
      <c r="E75" s="1">
        <v>62227.13</v>
      </c>
      <c r="F75" s="1">
        <f t="shared" si="10"/>
        <v>-17227.129999999997</v>
      </c>
      <c r="G75" s="15">
        <f t="shared" si="11"/>
        <v>1.3828251111111109</v>
      </c>
    </row>
    <row r="76" spans="1:7" x14ac:dyDescent="0.25">
      <c r="A76">
        <v>2130001</v>
      </c>
      <c r="B76" s="8" t="s">
        <v>24</v>
      </c>
      <c r="C76" s="1">
        <v>45000</v>
      </c>
      <c r="D76" s="1">
        <v>45000</v>
      </c>
      <c r="E76" s="1">
        <v>0</v>
      </c>
      <c r="F76" s="1">
        <f t="shared" si="10"/>
        <v>45000</v>
      </c>
      <c r="G76" s="15">
        <f t="shared" si="11"/>
        <v>0</v>
      </c>
    </row>
    <row r="77" spans="1:7" x14ac:dyDescent="0.25">
      <c r="A77">
        <v>2140001</v>
      </c>
      <c r="B77" s="8" t="s">
        <v>14</v>
      </c>
      <c r="C77" s="11">
        <v>6000</v>
      </c>
      <c r="D77" s="1">
        <v>6000</v>
      </c>
      <c r="E77" s="1">
        <v>1597.75</v>
      </c>
      <c r="F77" s="1">
        <f t="shared" si="10"/>
        <v>4402.25</v>
      </c>
      <c r="G77" s="15">
        <f t="shared" si="11"/>
        <v>0.26629166666666665</v>
      </c>
    </row>
    <row r="78" spans="1:7" x14ac:dyDescent="0.25">
      <c r="A78">
        <v>2140001</v>
      </c>
      <c r="B78" s="8" t="s">
        <v>24</v>
      </c>
      <c r="C78" s="1">
        <v>6000</v>
      </c>
      <c r="D78" s="1">
        <v>6000</v>
      </c>
      <c r="E78" s="1">
        <v>0</v>
      </c>
      <c r="F78" s="1">
        <f t="shared" si="10"/>
        <v>6000</v>
      </c>
      <c r="G78" s="15">
        <f t="shared" si="11"/>
        <v>0</v>
      </c>
    </row>
    <row r="79" spans="1:7" ht="12.75" customHeight="1" x14ac:dyDescent="0.25">
      <c r="B79" s="7"/>
      <c r="C79" s="7"/>
      <c r="D79" s="4"/>
      <c r="E79" s="4"/>
      <c r="F79" s="4"/>
    </row>
    <row r="80" spans="1:7" x14ac:dyDescent="0.25">
      <c r="A80" s="2" t="s">
        <v>10</v>
      </c>
    </row>
    <row r="81" spans="1:7" x14ac:dyDescent="0.25">
      <c r="A81">
        <v>2200001</v>
      </c>
      <c r="B81" s="8" t="s">
        <v>14</v>
      </c>
      <c r="C81" s="11">
        <v>7700</v>
      </c>
      <c r="D81" s="1">
        <v>7700</v>
      </c>
      <c r="E81" s="1">
        <v>5275.92</v>
      </c>
      <c r="F81" s="1">
        <f>D81-E81</f>
        <v>2424.08</v>
      </c>
      <c r="G81" s="15">
        <f>E81/D81</f>
        <v>0.68518441558441556</v>
      </c>
    </row>
    <row r="82" spans="1:7" x14ac:dyDescent="0.25">
      <c r="A82">
        <v>2200001</v>
      </c>
      <c r="B82" s="8" t="s">
        <v>24</v>
      </c>
      <c r="C82" s="1">
        <v>1715.92</v>
      </c>
      <c r="D82" s="1">
        <v>1715.92</v>
      </c>
      <c r="E82" s="1">
        <v>0</v>
      </c>
      <c r="F82" s="1">
        <f>D82-E82</f>
        <v>1715.92</v>
      </c>
      <c r="G82" s="15">
        <f t="shared" ref="G82:G91" si="12">E82/D82</f>
        <v>0</v>
      </c>
    </row>
    <row r="83" spans="1:7" x14ac:dyDescent="0.25">
      <c r="A83">
        <v>2200002</v>
      </c>
      <c r="B83" s="8" t="s">
        <v>14</v>
      </c>
      <c r="C83" s="11">
        <v>33000</v>
      </c>
      <c r="D83" s="1">
        <v>33000</v>
      </c>
      <c r="E83" s="1">
        <v>18483.27</v>
      </c>
      <c r="F83" s="1">
        <f t="shared" ref="F83:F133" si="13">D83-E83</f>
        <v>14516.73</v>
      </c>
      <c r="G83" s="15">
        <f t="shared" si="12"/>
        <v>0.56009909090909094</v>
      </c>
    </row>
    <row r="84" spans="1:7" x14ac:dyDescent="0.25">
      <c r="A84">
        <v>2200002</v>
      </c>
      <c r="B84" s="8" t="s">
        <v>24</v>
      </c>
      <c r="C84" s="1">
        <v>22166.91</v>
      </c>
      <c r="D84" s="1">
        <v>22166.91</v>
      </c>
      <c r="E84" s="1">
        <v>0</v>
      </c>
      <c r="F84" s="1">
        <f t="shared" si="13"/>
        <v>22166.91</v>
      </c>
      <c r="G84" s="15">
        <f t="shared" si="12"/>
        <v>0</v>
      </c>
    </row>
    <row r="85" spans="1:7" x14ac:dyDescent="0.25">
      <c r="A85">
        <v>2210001</v>
      </c>
      <c r="B85" s="8" t="s">
        <v>14</v>
      </c>
      <c r="C85" s="11">
        <v>110000</v>
      </c>
      <c r="D85" s="1">
        <v>110000</v>
      </c>
      <c r="E85" s="1">
        <v>60706.91</v>
      </c>
      <c r="F85" s="1">
        <f t="shared" si="13"/>
        <v>49293.09</v>
      </c>
      <c r="G85" s="15">
        <f t="shared" si="12"/>
        <v>0.55188100000000007</v>
      </c>
    </row>
    <row r="86" spans="1:7" x14ac:dyDescent="0.25">
      <c r="A86">
        <v>2210001</v>
      </c>
      <c r="B86" s="8" t="s">
        <v>24</v>
      </c>
      <c r="C86" s="1">
        <v>59105.97</v>
      </c>
      <c r="D86" s="1">
        <v>59105.97</v>
      </c>
      <c r="E86" s="1">
        <v>0</v>
      </c>
      <c r="F86" s="1">
        <f t="shared" si="13"/>
        <v>59105.97</v>
      </c>
      <c r="G86" s="15">
        <f t="shared" si="12"/>
        <v>0</v>
      </c>
    </row>
    <row r="87" spans="1:7" x14ac:dyDescent="0.25">
      <c r="A87">
        <v>2210003</v>
      </c>
      <c r="B87" s="8" t="s">
        <v>14</v>
      </c>
      <c r="C87" s="11">
        <v>2000</v>
      </c>
      <c r="D87" s="1">
        <v>2000</v>
      </c>
      <c r="E87" s="1">
        <v>0</v>
      </c>
      <c r="F87" s="1">
        <f t="shared" si="13"/>
        <v>2000</v>
      </c>
      <c r="G87" s="15">
        <f t="shared" si="12"/>
        <v>0</v>
      </c>
    </row>
    <row r="88" spans="1:7" x14ac:dyDescent="0.25">
      <c r="A88">
        <v>2210003</v>
      </c>
      <c r="B88" s="8" t="s">
        <v>24</v>
      </c>
      <c r="C88" s="1">
        <v>1237.7</v>
      </c>
      <c r="D88" s="1">
        <v>1237.7</v>
      </c>
      <c r="E88" s="1">
        <v>0</v>
      </c>
      <c r="F88" s="1">
        <f t="shared" si="13"/>
        <v>1237.7</v>
      </c>
      <c r="G88" s="15">
        <f t="shared" si="12"/>
        <v>0</v>
      </c>
    </row>
    <row r="89" spans="1:7" x14ac:dyDescent="0.25">
      <c r="A89">
        <v>2210089</v>
      </c>
      <c r="B89" s="8" t="s">
        <v>14</v>
      </c>
      <c r="C89" s="11">
        <v>1100</v>
      </c>
      <c r="D89" s="1">
        <v>1100</v>
      </c>
      <c r="E89" s="1">
        <v>3849.7</v>
      </c>
      <c r="F89" s="1">
        <f t="shared" si="13"/>
        <v>-2749.7</v>
      </c>
      <c r="G89" s="15">
        <f t="shared" si="12"/>
        <v>3.4997272727272724</v>
      </c>
    </row>
    <row r="90" spans="1:7" x14ac:dyDescent="0.25">
      <c r="A90">
        <v>2220001</v>
      </c>
      <c r="B90" s="8" t="s">
        <v>14</v>
      </c>
      <c r="C90" s="11">
        <v>5200</v>
      </c>
      <c r="D90" s="1">
        <v>5200</v>
      </c>
      <c r="E90" s="1">
        <v>229.89</v>
      </c>
      <c r="F90" s="1">
        <f t="shared" si="13"/>
        <v>4970.1099999999997</v>
      </c>
      <c r="G90" s="15">
        <f t="shared" si="12"/>
        <v>4.4209615384615382E-2</v>
      </c>
    </row>
    <row r="91" spans="1:7" x14ac:dyDescent="0.25">
      <c r="A91">
        <v>2220001</v>
      </c>
      <c r="B91" s="8" t="s">
        <v>24</v>
      </c>
      <c r="C91" s="1">
        <v>5028.79</v>
      </c>
      <c r="D91" s="1">
        <v>5028.79</v>
      </c>
      <c r="E91" s="1">
        <v>0</v>
      </c>
      <c r="F91" s="1">
        <f t="shared" si="13"/>
        <v>5028.79</v>
      </c>
      <c r="G91" s="15">
        <f t="shared" si="12"/>
        <v>0</v>
      </c>
    </row>
    <row r="92" spans="1:7" x14ac:dyDescent="0.25">
      <c r="A92">
        <v>2220002</v>
      </c>
      <c r="B92" s="8" t="s">
        <v>14</v>
      </c>
      <c r="C92" s="11">
        <v>1</v>
      </c>
      <c r="D92" s="1">
        <v>1</v>
      </c>
      <c r="E92" s="1">
        <v>0</v>
      </c>
      <c r="F92" s="1">
        <f>D92-E92</f>
        <v>1</v>
      </c>
      <c r="G92" s="15">
        <f>E92/D92</f>
        <v>0</v>
      </c>
    </row>
    <row r="93" spans="1:7" x14ac:dyDescent="0.25">
      <c r="A93">
        <v>2220003</v>
      </c>
      <c r="B93" s="8" t="s">
        <v>14</v>
      </c>
      <c r="C93" s="11">
        <v>11000</v>
      </c>
      <c r="D93" s="1">
        <v>11000</v>
      </c>
      <c r="E93" s="1">
        <v>0</v>
      </c>
      <c r="F93" s="1">
        <f t="shared" si="13"/>
        <v>11000</v>
      </c>
      <c r="G93" s="15">
        <f t="shared" ref="G93:G133" si="14">E93/D93</f>
        <v>0</v>
      </c>
    </row>
    <row r="94" spans="1:7" x14ac:dyDescent="0.25">
      <c r="A94">
        <v>2220003</v>
      </c>
      <c r="B94" s="8" t="s">
        <v>24</v>
      </c>
      <c r="C94" s="1">
        <v>11000</v>
      </c>
      <c r="D94" s="1">
        <v>11000</v>
      </c>
      <c r="E94" s="1">
        <v>0</v>
      </c>
      <c r="F94" s="1">
        <f>D94-E94</f>
        <v>11000</v>
      </c>
      <c r="G94" s="15">
        <f t="shared" si="14"/>
        <v>0</v>
      </c>
    </row>
    <row r="95" spans="1:7" x14ac:dyDescent="0.25">
      <c r="A95">
        <v>2230001</v>
      </c>
      <c r="B95" s="8" t="s">
        <v>14</v>
      </c>
      <c r="C95" s="11">
        <v>10000</v>
      </c>
      <c r="D95" s="1">
        <v>10000</v>
      </c>
      <c r="E95" s="1">
        <v>0</v>
      </c>
      <c r="F95" s="1">
        <f t="shared" si="13"/>
        <v>10000</v>
      </c>
      <c r="G95" s="15">
        <f t="shared" si="14"/>
        <v>0</v>
      </c>
    </row>
    <row r="96" spans="1:7" x14ac:dyDescent="0.25">
      <c r="A96">
        <v>2230001</v>
      </c>
      <c r="B96" s="8" t="s">
        <v>24</v>
      </c>
      <c r="C96" s="1">
        <v>3694.58</v>
      </c>
      <c r="D96" s="1">
        <v>3694.58</v>
      </c>
      <c r="E96" s="1">
        <v>0</v>
      </c>
      <c r="F96" s="1">
        <f t="shared" si="13"/>
        <v>3694.58</v>
      </c>
      <c r="G96" s="15">
        <f t="shared" si="14"/>
        <v>0</v>
      </c>
    </row>
    <row r="97" spans="1:7" x14ac:dyDescent="0.25">
      <c r="A97">
        <v>2240001</v>
      </c>
      <c r="B97" s="8" t="s">
        <v>14</v>
      </c>
      <c r="C97" s="11">
        <v>27300</v>
      </c>
      <c r="D97" s="1">
        <v>27300</v>
      </c>
      <c r="E97" s="1">
        <v>14073.82</v>
      </c>
      <c r="F97" s="1">
        <f t="shared" si="13"/>
        <v>13226.18</v>
      </c>
      <c r="G97" s="15">
        <f t="shared" si="14"/>
        <v>0.51552454212454213</v>
      </c>
    </row>
    <row r="98" spans="1:7" x14ac:dyDescent="0.25">
      <c r="A98">
        <v>2240001</v>
      </c>
      <c r="B98" s="8" t="s">
        <v>24</v>
      </c>
      <c r="C98" s="1">
        <v>15615.73</v>
      </c>
      <c r="D98" s="1">
        <v>15615.73</v>
      </c>
      <c r="E98" s="1">
        <v>0</v>
      </c>
      <c r="F98" s="1">
        <f>D98-E98</f>
        <v>15615.73</v>
      </c>
      <c r="G98" s="15">
        <f t="shared" si="14"/>
        <v>0</v>
      </c>
    </row>
    <row r="99" spans="1:7" x14ac:dyDescent="0.25">
      <c r="A99">
        <v>2250001</v>
      </c>
      <c r="B99" s="8" t="s">
        <v>14</v>
      </c>
      <c r="C99" s="11">
        <v>1</v>
      </c>
      <c r="D99" s="1">
        <v>1</v>
      </c>
      <c r="E99" s="1">
        <v>15124.18</v>
      </c>
      <c r="F99" s="1">
        <f t="shared" si="13"/>
        <v>-15123.18</v>
      </c>
      <c r="G99" s="15">
        <f t="shared" si="14"/>
        <v>15124.18</v>
      </c>
    </row>
    <row r="100" spans="1:7" x14ac:dyDescent="0.25">
      <c r="A100">
        <v>2260002</v>
      </c>
      <c r="B100" s="8" t="s">
        <v>14</v>
      </c>
      <c r="C100" s="11">
        <v>5000</v>
      </c>
      <c r="D100" s="1">
        <v>5000</v>
      </c>
      <c r="E100" s="1">
        <v>1495.3</v>
      </c>
      <c r="F100" s="1">
        <f t="shared" si="13"/>
        <v>3504.7</v>
      </c>
      <c r="G100" s="15">
        <f t="shared" si="14"/>
        <v>0.29905999999999999</v>
      </c>
    </row>
    <row r="101" spans="1:7" x14ac:dyDescent="0.25">
      <c r="A101">
        <v>2260002</v>
      </c>
      <c r="B101" s="8" t="s">
        <v>24</v>
      </c>
      <c r="C101" s="1">
        <v>3168.88</v>
      </c>
      <c r="D101" s="1">
        <v>3168.88</v>
      </c>
      <c r="E101" s="1">
        <v>0</v>
      </c>
      <c r="F101" s="1">
        <f t="shared" si="13"/>
        <v>3168.88</v>
      </c>
      <c r="G101" s="15">
        <f t="shared" si="14"/>
        <v>0</v>
      </c>
    </row>
    <row r="102" spans="1:7" x14ac:dyDescent="0.25">
      <c r="A102">
        <v>2260004</v>
      </c>
      <c r="B102" s="8" t="s">
        <v>14</v>
      </c>
      <c r="C102" s="11">
        <v>1</v>
      </c>
      <c r="D102" s="1">
        <v>1</v>
      </c>
      <c r="E102" s="1">
        <v>0</v>
      </c>
      <c r="F102" s="1">
        <f t="shared" si="13"/>
        <v>1</v>
      </c>
      <c r="G102" s="15">
        <f t="shared" si="14"/>
        <v>0</v>
      </c>
    </row>
    <row r="103" spans="1:7" x14ac:dyDescent="0.25">
      <c r="A103">
        <v>2260005</v>
      </c>
      <c r="B103" s="8" t="s">
        <v>14</v>
      </c>
      <c r="C103" s="11">
        <v>15000</v>
      </c>
      <c r="D103" s="1">
        <v>15000</v>
      </c>
      <c r="E103" s="10">
        <v>0</v>
      </c>
      <c r="F103" s="1">
        <f t="shared" si="13"/>
        <v>15000</v>
      </c>
      <c r="G103" s="15">
        <f t="shared" si="14"/>
        <v>0</v>
      </c>
    </row>
    <row r="104" spans="1:7" x14ac:dyDescent="0.25">
      <c r="A104">
        <v>2260005</v>
      </c>
      <c r="B104" s="8" t="s">
        <v>24</v>
      </c>
      <c r="C104" s="1">
        <v>15000</v>
      </c>
      <c r="D104" s="1">
        <v>15000</v>
      </c>
      <c r="E104" s="10">
        <v>0</v>
      </c>
      <c r="F104" s="1">
        <f t="shared" si="13"/>
        <v>15000</v>
      </c>
      <c r="G104" s="15">
        <f t="shared" si="14"/>
        <v>0</v>
      </c>
    </row>
    <row r="105" spans="1:7" x14ac:dyDescent="0.25">
      <c r="A105">
        <v>2260006</v>
      </c>
      <c r="B105" s="8" t="s">
        <v>14</v>
      </c>
      <c r="C105" s="11">
        <v>2000</v>
      </c>
      <c r="D105" s="1">
        <v>2000</v>
      </c>
      <c r="E105" s="1">
        <v>350.68</v>
      </c>
      <c r="F105" s="1">
        <f t="shared" si="13"/>
        <v>1649.32</v>
      </c>
      <c r="G105" s="15">
        <f t="shared" si="14"/>
        <v>0.17534</v>
      </c>
    </row>
    <row r="106" spans="1:7" x14ac:dyDescent="0.25">
      <c r="A106">
        <v>2260006</v>
      </c>
      <c r="B106" s="8" t="s">
        <v>24</v>
      </c>
      <c r="C106" s="1">
        <v>912.35</v>
      </c>
      <c r="D106" s="1">
        <v>912.35</v>
      </c>
      <c r="E106" s="1">
        <v>0</v>
      </c>
      <c r="F106" s="1">
        <f t="shared" si="13"/>
        <v>912.35</v>
      </c>
      <c r="G106" s="15">
        <f t="shared" si="14"/>
        <v>0</v>
      </c>
    </row>
    <row r="107" spans="1:7" x14ac:dyDescent="0.25">
      <c r="A107">
        <v>2260010</v>
      </c>
      <c r="B107" s="8" t="s">
        <v>14</v>
      </c>
      <c r="C107" s="11">
        <v>1</v>
      </c>
      <c r="D107" s="1">
        <v>1</v>
      </c>
      <c r="E107" s="1">
        <v>0</v>
      </c>
      <c r="F107" s="1">
        <f t="shared" si="13"/>
        <v>1</v>
      </c>
      <c r="G107" s="15">
        <f t="shared" si="14"/>
        <v>0</v>
      </c>
    </row>
    <row r="108" spans="1:7" x14ac:dyDescent="0.25">
      <c r="A108">
        <v>2260011</v>
      </c>
      <c r="B108" s="8" t="s">
        <v>14</v>
      </c>
      <c r="C108" s="11">
        <v>20000</v>
      </c>
      <c r="D108" s="1">
        <v>20000</v>
      </c>
      <c r="E108" s="1">
        <v>0</v>
      </c>
      <c r="F108" s="1">
        <f t="shared" si="13"/>
        <v>20000</v>
      </c>
      <c r="G108" s="15">
        <f t="shared" si="14"/>
        <v>0</v>
      </c>
    </row>
    <row r="109" spans="1:7" x14ac:dyDescent="0.25">
      <c r="A109">
        <v>2260011</v>
      </c>
      <c r="B109" s="8" t="s">
        <v>24</v>
      </c>
      <c r="C109" s="1">
        <v>13751.5</v>
      </c>
      <c r="D109" s="1">
        <v>13751.5</v>
      </c>
      <c r="E109" s="1">
        <v>0</v>
      </c>
      <c r="F109" s="1">
        <f>D109-E109</f>
        <v>13751.5</v>
      </c>
      <c r="G109" s="15">
        <f t="shared" si="14"/>
        <v>0</v>
      </c>
    </row>
    <row r="110" spans="1:7" x14ac:dyDescent="0.25">
      <c r="A110" s="8" t="s">
        <v>15</v>
      </c>
      <c r="B110" s="8" t="s">
        <v>14</v>
      </c>
      <c r="C110" s="11">
        <v>6000</v>
      </c>
      <c r="D110" s="1">
        <v>6000</v>
      </c>
      <c r="E110" s="1">
        <v>2142.15</v>
      </c>
      <c r="F110" s="1">
        <f t="shared" si="13"/>
        <v>3857.85</v>
      </c>
      <c r="G110" s="15">
        <f t="shared" si="14"/>
        <v>0.35702500000000004</v>
      </c>
    </row>
    <row r="111" spans="1:7" x14ac:dyDescent="0.25">
      <c r="A111" s="8" t="s">
        <v>15</v>
      </c>
      <c r="B111" s="8" t="s">
        <v>24</v>
      </c>
      <c r="C111" s="1">
        <v>4529.8</v>
      </c>
      <c r="D111" s="1">
        <v>4529.8</v>
      </c>
      <c r="E111" s="1">
        <v>0</v>
      </c>
      <c r="F111" s="1">
        <f t="shared" si="13"/>
        <v>4529.8</v>
      </c>
      <c r="G111" s="15">
        <f t="shared" si="14"/>
        <v>0</v>
      </c>
    </row>
    <row r="112" spans="1:7" x14ac:dyDescent="0.25">
      <c r="A112">
        <v>2260039</v>
      </c>
      <c r="B112" s="8" t="s">
        <v>14</v>
      </c>
      <c r="C112" s="11">
        <v>800</v>
      </c>
      <c r="D112" s="1">
        <v>800</v>
      </c>
      <c r="E112" s="1">
        <v>135.4</v>
      </c>
      <c r="F112" s="1">
        <f t="shared" si="13"/>
        <v>664.6</v>
      </c>
      <c r="G112" s="15">
        <f t="shared" si="14"/>
        <v>0.16925000000000001</v>
      </c>
    </row>
    <row r="113" spans="1:7" x14ac:dyDescent="0.25">
      <c r="A113">
        <v>2260089</v>
      </c>
      <c r="B113" s="8" t="s">
        <v>14</v>
      </c>
      <c r="C113" s="11">
        <v>14000</v>
      </c>
      <c r="D113" s="1">
        <v>14000</v>
      </c>
      <c r="E113" s="1">
        <v>10621.78</v>
      </c>
      <c r="F113" s="1">
        <f t="shared" si="13"/>
        <v>3378.2199999999993</v>
      </c>
      <c r="G113" s="15">
        <f t="shared" si="14"/>
        <v>0.75869857142857144</v>
      </c>
    </row>
    <row r="114" spans="1:7" x14ac:dyDescent="0.25">
      <c r="A114">
        <v>2260089</v>
      </c>
      <c r="B114" s="8" t="s">
        <v>24</v>
      </c>
      <c r="C114" s="1">
        <v>11333.13</v>
      </c>
      <c r="D114" s="1">
        <v>11333.13</v>
      </c>
      <c r="E114" s="1">
        <v>0</v>
      </c>
      <c r="F114" s="1">
        <f t="shared" si="13"/>
        <v>11333.13</v>
      </c>
      <c r="G114" s="15">
        <f t="shared" si="14"/>
        <v>0</v>
      </c>
    </row>
    <row r="115" spans="1:7" x14ac:dyDescent="0.25">
      <c r="A115">
        <v>2270001</v>
      </c>
      <c r="B115" s="8" t="s">
        <v>14</v>
      </c>
      <c r="C115" s="11">
        <v>102600</v>
      </c>
      <c r="D115" s="1">
        <v>102600</v>
      </c>
      <c r="E115" s="1">
        <v>81656.53</v>
      </c>
      <c r="F115" s="1">
        <f t="shared" si="13"/>
        <v>20943.47</v>
      </c>
      <c r="G115" s="15">
        <f t="shared" si="14"/>
        <v>0.79587261208576998</v>
      </c>
    </row>
    <row r="116" spans="1:7" x14ac:dyDescent="0.25">
      <c r="A116">
        <v>2270001</v>
      </c>
      <c r="B116" s="8" t="s">
        <v>24</v>
      </c>
      <c r="C116" s="1">
        <v>37950.93</v>
      </c>
      <c r="D116" s="1">
        <v>37950.93</v>
      </c>
      <c r="E116" s="1">
        <v>0</v>
      </c>
      <c r="F116" s="1">
        <f t="shared" si="13"/>
        <v>37950.93</v>
      </c>
      <c r="G116" s="15">
        <f t="shared" si="14"/>
        <v>0</v>
      </c>
    </row>
    <row r="117" spans="1:7" x14ac:dyDescent="0.25">
      <c r="A117">
        <v>2270002</v>
      </c>
      <c r="B117" s="8" t="s">
        <v>14</v>
      </c>
      <c r="C117" s="11">
        <v>68400</v>
      </c>
      <c r="D117" s="1">
        <v>68400</v>
      </c>
      <c r="E117" s="1">
        <v>54165.07</v>
      </c>
      <c r="F117" s="1">
        <f t="shared" si="13"/>
        <v>14234.93</v>
      </c>
      <c r="G117" s="15">
        <f t="shared" si="14"/>
        <v>0.79188698830409354</v>
      </c>
    </row>
    <row r="118" spans="1:7" x14ac:dyDescent="0.25">
      <c r="A118">
        <v>2270002</v>
      </c>
      <c r="B118" s="8" t="s">
        <v>24</v>
      </c>
      <c r="C118" s="1">
        <v>19893.439999999999</v>
      </c>
      <c r="D118" s="1">
        <v>19893.439999999999</v>
      </c>
      <c r="E118" s="1">
        <v>0</v>
      </c>
      <c r="F118" s="1">
        <f t="shared" si="13"/>
        <v>19893.439999999999</v>
      </c>
      <c r="G118" s="15">
        <f t="shared" si="14"/>
        <v>0</v>
      </c>
    </row>
    <row r="119" spans="1:7" x14ac:dyDescent="0.25">
      <c r="A119">
        <v>2270005</v>
      </c>
      <c r="B119" s="8" t="s">
        <v>14</v>
      </c>
      <c r="C119" s="11">
        <v>1</v>
      </c>
      <c r="D119" s="1">
        <v>1</v>
      </c>
      <c r="E119" s="1">
        <v>0</v>
      </c>
      <c r="F119" s="1">
        <f t="shared" si="13"/>
        <v>1</v>
      </c>
      <c r="G119" s="15">
        <f t="shared" si="14"/>
        <v>0</v>
      </c>
    </row>
    <row r="120" spans="1:7" x14ac:dyDescent="0.25">
      <c r="A120">
        <v>2270008</v>
      </c>
      <c r="B120" s="8" t="s">
        <v>14</v>
      </c>
      <c r="C120" s="11">
        <v>2000</v>
      </c>
      <c r="D120" s="1">
        <v>2000</v>
      </c>
      <c r="E120" s="1">
        <v>0</v>
      </c>
      <c r="F120" s="1">
        <f t="shared" si="13"/>
        <v>2000</v>
      </c>
      <c r="G120" s="15">
        <f t="shared" si="14"/>
        <v>0</v>
      </c>
    </row>
    <row r="121" spans="1:7" x14ac:dyDescent="0.25">
      <c r="A121">
        <v>2270008</v>
      </c>
      <c r="B121" s="8" t="s">
        <v>24</v>
      </c>
      <c r="C121" s="1">
        <v>2000</v>
      </c>
      <c r="D121" s="1">
        <v>2000</v>
      </c>
      <c r="E121" s="1">
        <v>0</v>
      </c>
      <c r="F121" s="1">
        <f t="shared" si="13"/>
        <v>2000</v>
      </c>
      <c r="G121" s="15">
        <f t="shared" si="14"/>
        <v>0</v>
      </c>
    </row>
    <row r="122" spans="1:7" x14ac:dyDescent="0.25">
      <c r="A122">
        <v>2270011</v>
      </c>
      <c r="B122" s="8" t="s">
        <v>14</v>
      </c>
      <c r="C122" s="11">
        <v>2300</v>
      </c>
      <c r="D122" s="1">
        <v>2300</v>
      </c>
      <c r="E122" s="1">
        <v>384.01</v>
      </c>
      <c r="F122" s="1">
        <f t="shared" si="13"/>
        <v>1915.99</v>
      </c>
      <c r="G122" s="15">
        <f t="shared" si="14"/>
        <v>0.16696086956521738</v>
      </c>
    </row>
    <row r="123" spans="1:7" x14ac:dyDescent="0.25">
      <c r="A123">
        <v>2270011</v>
      </c>
      <c r="B123" s="8" t="s">
        <v>24</v>
      </c>
      <c r="C123" s="1">
        <v>1942.5</v>
      </c>
      <c r="D123" s="1">
        <v>1942.5</v>
      </c>
      <c r="E123" s="1">
        <v>0</v>
      </c>
      <c r="F123" s="1">
        <f t="shared" si="13"/>
        <v>1942.5</v>
      </c>
      <c r="G123" s="15">
        <f t="shared" si="14"/>
        <v>0</v>
      </c>
    </row>
    <row r="124" spans="1:7" x14ac:dyDescent="0.25">
      <c r="A124">
        <v>2270013</v>
      </c>
      <c r="B124" s="8" t="s">
        <v>14</v>
      </c>
      <c r="C124" s="11">
        <v>9000</v>
      </c>
      <c r="D124" s="1">
        <v>9000</v>
      </c>
      <c r="E124" s="1">
        <v>0</v>
      </c>
      <c r="F124" s="1">
        <f t="shared" si="13"/>
        <v>9000</v>
      </c>
      <c r="G124" s="15">
        <f t="shared" si="14"/>
        <v>0</v>
      </c>
    </row>
    <row r="125" spans="1:7" x14ac:dyDescent="0.25">
      <c r="A125">
        <v>2270013</v>
      </c>
      <c r="B125" s="8" t="s">
        <v>24</v>
      </c>
      <c r="C125" s="1">
        <v>9000</v>
      </c>
      <c r="D125" s="1">
        <v>9000</v>
      </c>
      <c r="E125" s="1">
        <v>0</v>
      </c>
      <c r="F125" s="1">
        <f t="shared" si="13"/>
        <v>9000</v>
      </c>
      <c r="G125" s="15">
        <f t="shared" si="14"/>
        <v>0</v>
      </c>
    </row>
    <row r="126" spans="1:7" x14ac:dyDescent="0.25">
      <c r="A126">
        <v>2280002</v>
      </c>
      <c r="B126" s="8" t="s">
        <v>14</v>
      </c>
      <c r="C126" s="11">
        <v>21450</v>
      </c>
      <c r="D126" s="1">
        <v>21450</v>
      </c>
      <c r="E126" s="1">
        <v>16957.68</v>
      </c>
      <c r="F126" s="1">
        <f t="shared" si="13"/>
        <v>4492.32</v>
      </c>
      <c r="G126" s="15">
        <f t="shared" si="14"/>
        <v>0.79056783216783222</v>
      </c>
    </row>
    <row r="127" spans="1:7" x14ac:dyDescent="0.25">
      <c r="A127">
        <v>2280002</v>
      </c>
      <c r="B127" s="8" t="s">
        <v>24</v>
      </c>
      <c r="C127" s="1">
        <v>3577.89</v>
      </c>
      <c r="D127" s="1">
        <v>3577.89</v>
      </c>
      <c r="E127" s="1">
        <v>0</v>
      </c>
      <c r="F127" s="1">
        <f t="shared" si="13"/>
        <v>3577.89</v>
      </c>
      <c r="G127" s="15">
        <f t="shared" si="14"/>
        <v>0</v>
      </c>
    </row>
    <row r="128" spans="1:7" x14ac:dyDescent="0.25">
      <c r="A128">
        <v>2280003</v>
      </c>
      <c r="B128" s="8" t="s">
        <v>14</v>
      </c>
      <c r="C128" s="11">
        <v>20800</v>
      </c>
      <c r="D128" s="1">
        <v>20800</v>
      </c>
      <c r="E128" s="1">
        <v>20404.240000000002</v>
      </c>
      <c r="F128" s="1">
        <f t="shared" si="13"/>
        <v>395.7599999999984</v>
      </c>
      <c r="G128" s="15">
        <f t="shared" si="14"/>
        <v>0.980973076923077</v>
      </c>
    </row>
    <row r="129" spans="1:7" x14ac:dyDescent="0.25">
      <c r="A129">
        <v>2280003</v>
      </c>
      <c r="B129" s="8" t="s">
        <v>24</v>
      </c>
      <c r="C129" s="1">
        <v>1896.96</v>
      </c>
      <c r="D129" s="1">
        <v>1896.96</v>
      </c>
      <c r="E129" s="1">
        <v>0</v>
      </c>
      <c r="F129" s="1">
        <f t="shared" si="13"/>
        <v>1896.96</v>
      </c>
      <c r="G129" s="15">
        <f t="shared" si="14"/>
        <v>0</v>
      </c>
    </row>
    <row r="130" spans="1:7" x14ac:dyDescent="0.25">
      <c r="A130">
        <v>2280004</v>
      </c>
      <c r="B130" s="8" t="s">
        <v>14</v>
      </c>
      <c r="C130" s="11">
        <v>8000</v>
      </c>
      <c r="D130" s="1">
        <v>8000</v>
      </c>
      <c r="E130" s="1">
        <v>0</v>
      </c>
      <c r="F130" s="1">
        <f t="shared" si="13"/>
        <v>8000</v>
      </c>
      <c r="G130" s="15">
        <f t="shared" si="14"/>
        <v>0</v>
      </c>
    </row>
    <row r="131" spans="1:7" x14ac:dyDescent="0.25">
      <c r="A131">
        <v>2280004</v>
      </c>
      <c r="B131" s="8" t="s">
        <v>24</v>
      </c>
      <c r="C131" s="1">
        <v>2788.41</v>
      </c>
      <c r="D131" s="1">
        <v>2788.41</v>
      </c>
      <c r="E131" s="1">
        <v>0</v>
      </c>
      <c r="F131" s="1">
        <f t="shared" si="13"/>
        <v>2788.41</v>
      </c>
      <c r="G131" s="15">
        <f>E131/D131</f>
        <v>0</v>
      </c>
    </row>
    <row r="132" spans="1:7" x14ac:dyDescent="0.25">
      <c r="A132">
        <v>2280005</v>
      </c>
      <c r="B132" s="8" t="s">
        <v>14</v>
      </c>
      <c r="C132" s="11">
        <v>10000</v>
      </c>
      <c r="D132" s="1">
        <v>10000</v>
      </c>
      <c r="E132" s="1">
        <v>0</v>
      </c>
      <c r="F132" s="1">
        <f t="shared" si="13"/>
        <v>10000</v>
      </c>
      <c r="G132" s="15">
        <f t="shared" si="14"/>
        <v>0</v>
      </c>
    </row>
    <row r="133" spans="1:7" x14ac:dyDescent="0.25">
      <c r="A133">
        <v>2280005</v>
      </c>
      <c r="B133" s="8" t="s">
        <v>24</v>
      </c>
      <c r="C133" s="1">
        <v>10000</v>
      </c>
      <c r="D133" s="1">
        <v>10000</v>
      </c>
      <c r="E133" s="1">
        <v>0</v>
      </c>
      <c r="F133" s="1">
        <f t="shared" si="13"/>
        <v>10000</v>
      </c>
      <c r="G133" s="15">
        <f t="shared" si="14"/>
        <v>0</v>
      </c>
    </row>
    <row r="134" spans="1:7" ht="30" customHeight="1" x14ac:dyDescent="0.25">
      <c r="A134" s="28" t="s">
        <v>33</v>
      </c>
      <c r="B134" s="28"/>
      <c r="C134" s="28"/>
      <c r="D134" s="28"/>
      <c r="E134" s="28"/>
      <c r="F134" s="28"/>
      <c r="G134" s="28"/>
    </row>
    <row r="136" spans="1:7" x14ac:dyDescent="0.25">
      <c r="A136" s="2" t="s">
        <v>16</v>
      </c>
    </row>
    <row r="137" spans="1:7" x14ac:dyDescent="0.25">
      <c r="A137">
        <v>2300001</v>
      </c>
      <c r="B137" s="8" t="s">
        <v>14</v>
      </c>
      <c r="C137" s="11">
        <v>20000</v>
      </c>
      <c r="D137" s="1">
        <v>20000</v>
      </c>
      <c r="E137" s="1">
        <v>4029.08</v>
      </c>
      <c r="F137" s="1">
        <f>D137-E137</f>
        <v>15970.92</v>
      </c>
      <c r="G137" s="15">
        <f>E137/D137</f>
        <v>0.20145399999999999</v>
      </c>
    </row>
    <row r="138" spans="1:7" x14ac:dyDescent="0.25">
      <c r="A138">
        <v>2300001</v>
      </c>
      <c r="B138" s="8" t="s">
        <v>24</v>
      </c>
      <c r="C138" s="1">
        <v>13796.1</v>
      </c>
      <c r="D138" s="1">
        <v>13796.1</v>
      </c>
      <c r="E138" s="1">
        <v>0</v>
      </c>
      <c r="F138" s="1">
        <f>D138-E138</f>
        <v>13796.1</v>
      </c>
      <c r="G138" s="15">
        <f t="shared" ref="G138:G139" si="15">E138/D138</f>
        <v>0</v>
      </c>
    </row>
    <row r="139" spans="1:7" x14ac:dyDescent="0.25">
      <c r="A139">
        <v>2310001</v>
      </c>
      <c r="B139" s="8" t="s">
        <v>14</v>
      </c>
      <c r="C139" s="11">
        <v>10000</v>
      </c>
      <c r="D139" s="1">
        <v>10000</v>
      </c>
      <c r="E139" s="1">
        <v>1645.55</v>
      </c>
      <c r="F139" s="1">
        <f t="shared" ref="F139" si="16">D139-E139</f>
        <v>8354.4500000000007</v>
      </c>
      <c r="G139" s="15">
        <f t="shared" si="15"/>
        <v>0.16455500000000001</v>
      </c>
    </row>
    <row r="140" spans="1:7" x14ac:dyDescent="0.25">
      <c r="A140">
        <v>2310001</v>
      </c>
      <c r="B140" s="8" t="s">
        <v>24</v>
      </c>
      <c r="C140" s="1">
        <v>8419.16</v>
      </c>
      <c r="D140" s="1">
        <v>8419.16</v>
      </c>
      <c r="E140" s="1">
        <v>0</v>
      </c>
      <c r="F140" s="1">
        <f>D140-E140</f>
        <v>8419.16</v>
      </c>
      <c r="G140" s="15">
        <f>E140/D140</f>
        <v>0</v>
      </c>
    </row>
    <row r="141" spans="1:7" x14ac:dyDescent="0.25">
      <c r="B141" s="7"/>
      <c r="C141" s="7"/>
      <c r="D141" s="4"/>
      <c r="E141" s="4"/>
      <c r="F141" s="4"/>
    </row>
    <row r="142" spans="1:7" x14ac:dyDescent="0.25">
      <c r="A142" s="2" t="s">
        <v>17</v>
      </c>
    </row>
    <row r="143" spans="1:7" x14ac:dyDescent="0.25">
      <c r="A143">
        <v>2400001</v>
      </c>
      <c r="B143" s="8" t="s">
        <v>14</v>
      </c>
      <c r="C143" s="11">
        <v>6000</v>
      </c>
      <c r="D143" s="1">
        <v>6000</v>
      </c>
      <c r="E143" s="1">
        <v>0</v>
      </c>
      <c r="F143" s="1">
        <f>D143-E143</f>
        <v>6000</v>
      </c>
      <c r="G143" s="15">
        <f>E143/D143</f>
        <v>0</v>
      </c>
    </row>
    <row r="144" spans="1:7" x14ac:dyDescent="0.25">
      <c r="A144">
        <v>2400001</v>
      </c>
      <c r="B144" s="8" t="s">
        <v>24</v>
      </c>
      <c r="C144" s="1">
        <v>6000</v>
      </c>
      <c r="D144" s="1">
        <v>6000</v>
      </c>
      <c r="E144" s="1">
        <v>0</v>
      </c>
      <c r="F144" s="1">
        <f>D144-E144</f>
        <v>6000</v>
      </c>
      <c r="G144" s="15">
        <f t="shared" ref="G144" si="17">E144/D144</f>
        <v>0</v>
      </c>
    </row>
    <row r="145" spans="1:8" x14ac:dyDescent="0.25">
      <c r="A145" s="3"/>
      <c r="B145" s="9"/>
      <c r="C145" s="14"/>
      <c r="D145" s="6"/>
      <c r="E145" s="6"/>
      <c r="F145" s="6"/>
      <c r="G145" s="6"/>
      <c r="H145" s="1"/>
    </row>
    <row r="146" spans="1:8" ht="15.75" thickBot="1" x14ac:dyDescent="0.3">
      <c r="A146" s="3"/>
      <c r="B146" s="9"/>
      <c r="C146" s="14"/>
      <c r="D146" s="6"/>
      <c r="E146" s="6"/>
      <c r="F146" s="6"/>
      <c r="G146" s="6"/>
      <c r="H146" s="1"/>
    </row>
    <row r="147" spans="1:8" ht="15.75" thickBot="1" x14ac:dyDescent="0.3">
      <c r="A147" s="21" t="s">
        <v>11</v>
      </c>
      <c r="B147" s="22"/>
      <c r="C147" s="23">
        <f>SUM(C150:C163)</f>
        <v>225334.93000000002</v>
      </c>
      <c r="D147" s="23">
        <f t="shared" ref="D147:F147" si="18">SUM(D150:D163)</f>
        <v>225334.93000000002</v>
      </c>
      <c r="E147" s="23">
        <f t="shared" si="18"/>
        <v>96866.35</v>
      </c>
      <c r="F147" s="23">
        <f t="shared" si="18"/>
        <v>128468.57999999999</v>
      </c>
      <c r="G147" s="24">
        <f>E147/D147</f>
        <v>0.42987720545589625</v>
      </c>
    </row>
    <row r="149" spans="1:8" x14ac:dyDescent="0.25">
      <c r="A149" s="2" t="s">
        <v>18</v>
      </c>
    </row>
    <row r="150" spans="1:8" x14ac:dyDescent="0.25">
      <c r="A150">
        <v>6100001</v>
      </c>
      <c r="B150" s="8" t="s">
        <v>14</v>
      </c>
      <c r="C150" s="11">
        <v>40000</v>
      </c>
      <c r="D150" s="1">
        <v>40000</v>
      </c>
      <c r="E150" s="1">
        <v>40829.29</v>
      </c>
      <c r="F150" s="1">
        <f>D150-E150</f>
        <v>-829.29000000000087</v>
      </c>
      <c r="G150" s="15">
        <f>E150/D150</f>
        <v>1.02073225</v>
      </c>
    </row>
    <row r="151" spans="1:8" x14ac:dyDescent="0.25">
      <c r="A151">
        <v>6100001</v>
      </c>
      <c r="B151" s="8" t="s">
        <v>24</v>
      </c>
      <c r="C151" s="1">
        <v>9704.58</v>
      </c>
      <c r="D151" s="1">
        <v>9704.58</v>
      </c>
      <c r="E151" s="1">
        <v>0</v>
      </c>
      <c r="F151" s="1">
        <f>D151-E151</f>
        <v>9704.58</v>
      </c>
      <c r="G151" s="15">
        <f t="shared" ref="G151" si="19">E151/D151</f>
        <v>0</v>
      </c>
    </row>
    <row r="153" spans="1:8" x14ac:dyDescent="0.25">
      <c r="A153" s="2" t="s">
        <v>19</v>
      </c>
    </row>
    <row r="154" spans="1:8" ht="15.75" customHeight="1" x14ac:dyDescent="0.25">
      <c r="A154">
        <v>6400001</v>
      </c>
      <c r="B154" s="8" t="s">
        <v>14</v>
      </c>
      <c r="C154" s="11">
        <v>30000</v>
      </c>
      <c r="D154" s="1">
        <v>30000</v>
      </c>
      <c r="E154" s="1">
        <v>16746.400000000001</v>
      </c>
      <c r="F154" s="1">
        <f>D154-E154</f>
        <v>13253.599999999999</v>
      </c>
      <c r="G154" s="15">
        <f>E154/D154</f>
        <v>0.55821333333333334</v>
      </c>
    </row>
    <row r="155" spans="1:8" ht="15.75" customHeight="1" x14ac:dyDescent="0.25">
      <c r="A155">
        <v>6400001</v>
      </c>
      <c r="B155" s="8" t="s">
        <v>24</v>
      </c>
      <c r="C155" s="1">
        <v>30000</v>
      </c>
      <c r="D155" s="1">
        <v>30000</v>
      </c>
      <c r="E155" s="1">
        <v>0</v>
      </c>
      <c r="F155" s="1">
        <f>D155-E155</f>
        <v>30000</v>
      </c>
      <c r="G155" s="15">
        <f t="shared" ref="G155" si="20">E155/D155</f>
        <v>0</v>
      </c>
    </row>
    <row r="156" spans="1:8" x14ac:dyDescent="0.25">
      <c r="B156" s="7"/>
      <c r="C156" s="12"/>
      <c r="D156" s="4"/>
      <c r="E156" s="4"/>
      <c r="F156" s="4"/>
      <c r="G156" s="16"/>
    </row>
    <row r="157" spans="1:8" x14ac:dyDescent="0.25">
      <c r="A157" s="2" t="s">
        <v>20</v>
      </c>
    </row>
    <row r="158" spans="1:8" x14ac:dyDescent="0.25">
      <c r="A158">
        <v>6500001</v>
      </c>
      <c r="B158" s="8" t="s">
        <v>14</v>
      </c>
      <c r="C158" s="11">
        <v>48900</v>
      </c>
      <c r="D158" s="1">
        <v>48900</v>
      </c>
      <c r="E158" s="1">
        <v>27351.09</v>
      </c>
      <c r="F158" s="1">
        <f>D158-E158</f>
        <v>21548.91</v>
      </c>
      <c r="G158" s="15">
        <f>E158/D158</f>
        <v>0.55932699386503071</v>
      </c>
    </row>
    <row r="159" spans="1:8" x14ac:dyDescent="0.25">
      <c r="A159">
        <v>6500001</v>
      </c>
      <c r="B159" s="8" t="s">
        <v>24</v>
      </c>
      <c r="C159" s="1">
        <v>7352.2</v>
      </c>
      <c r="D159" s="1">
        <v>7352.2</v>
      </c>
      <c r="E159" s="1">
        <v>0</v>
      </c>
      <c r="F159" s="1">
        <f>D159-E159</f>
        <v>7352.2</v>
      </c>
      <c r="G159" s="15">
        <f t="shared" ref="G159" si="21">E159/D159</f>
        <v>0</v>
      </c>
    </row>
    <row r="161" spans="1:9" x14ac:dyDescent="0.25">
      <c r="A161" s="2" t="s">
        <v>21</v>
      </c>
    </row>
    <row r="162" spans="1:9" x14ac:dyDescent="0.25">
      <c r="A162">
        <v>6700001</v>
      </c>
      <c r="B162" s="8" t="s">
        <v>14</v>
      </c>
      <c r="C162" s="11">
        <v>35000</v>
      </c>
      <c r="D162" s="1">
        <v>35000</v>
      </c>
      <c r="E162" s="1">
        <v>11939.57</v>
      </c>
      <c r="F162" s="1">
        <f>D162-E162</f>
        <v>23060.43</v>
      </c>
      <c r="G162" s="15">
        <f>E162/D162</f>
        <v>0.34113057142857139</v>
      </c>
    </row>
    <row r="163" spans="1:9" x14ac:dyDescent="0.25">
      <c r="A163">
        <v>6700001</v>
      </c>
      <c r="B163" s="8" t="s">
        <v>24</v>
      </c>
      <c r="C163" s="1">
        <v>24378.15</v>
      </c>
      <c r="D163" s="1">
        <v>24378.15</v>
      </c>
      <c r="E163" s="1">
        <v>0</v>
      </c>
      <c r="F163" s="1">
        <f>D163-E163</f>
        <v>24378.15</v>
      </c>
      <c r="G163" s="15">
        <f t="shared" ref="G163" si="22">E163/D163</f>
        <v>0</v>
      </c>
    </row>
    <row r="164" spans="1:9" x14ac:dyDescent="0.25">
      <c r="C164" s="14"/>
      <c r="D164" s="6"/>
      <c r="E164" s="6"/>
      <c r="F164" s="6"/>
      <c r="G164" s="6"/>
    </row>
    <row r="165" spans="1:9" ht="15.75" thickBot="1" x14ac:dyDescent="0.3">
      <c r="C165" s="14"/>
      <c r="D165" s="6"/>
      <c r="E165" s="6"/>
      <c r="F165" s="6"/>
      <c r="G165" s="6"/>
    </row>
    <row r="166" spans="1:9" ht="15.75" thickBot="1" x14ac:dyDescent="0.3">
      <c r="A166" s="21" t="s">
        <v>22</v>
      </c>
      <c r="B166" s="22"/>
      <c r="C166" s="23">
        <f>SUM(C169:C170)</f>
        <v>12000</v>
      </c>
      <c r="D166" s="23">
        <f t="shared" ref="D166:F166" si="23">SUM(D169:D170)</f>
        <v>12000</v>
      </c>
      <c r="E166" s="23">
        <f t="shared" si="23"/>
        <v>0</v>
      </c>
      <c r="F166" s="23">
        <f t="shared" si="23"/>
        <v>12000</v>
      </c>
      <c r="G166" s="24">
        <f>E166/D166</f>
        <v>0</v>
      </c>
    </row>
    <row r="168" spans="1:9" x14ac:dyDescent="0.25">
      <c r="A168" s="2" t="s">
        <v>23</v>
      </c>
    </row>
    <row r="169" spans="1:9" x14ac:dyDescent="0.25">
      <c r="A169">
        <v>8310001</v>
      </c>
      <c r="B169" s="8" t="s">
        <v>14</v>
      </c>
      <c r="C169" s="11">
        <v>6000</v>
      </c>
      <c r="D169" s="1">
        <v>6000</v>
      </c>
      <c r="E169" s="1">
        <v>0</v>
      </c>
      <c r="F169" s="1">
        <f>D169-E169</f>
        <v>6000</v>
      </c>
      <c r="G169" s="15">
        <f>E169/D169</f>
        <v>0</v>
      </c>
    </row>
    <row r="170" spans="1:9" x14ac:dyDescent="0.25">
      <c r="A170">
        <v>8310001</v>
      </c>
      <c r="B170" s="8" t="s">
        <v>24</v>
      </c>
      <c r="C170" s="1">
        <v>6000</v>
      </c>
      <c r="D170" s="1">
        <v>6000</v>
      </c>
      <c r="E170" s="1">
        <v>0</v>
      </c>
      <c r="F170" s="1">
        <f>D170-E170</f>
        <v>6000</v>
      </c>
      <c r="G170" s="15">
        <f>E170/D170</f>
        <v>0</v>
      </c>
    </row>
    <row r="171" spans="1:9" x14ac:dyDescent="0.25">
      <c r="C171" s="11"/>
      <c r="D171" s="1"/>
      <c r="E171" s="1"/>
      <c r="F171" s="1"/>
      <c r="G171" s="15"/>
    </row>
    <row r="172" spans="1:9" ht="15.75" thickBot="1" x14ac:dyDescent="0.3"/>
    <row r="173" spans="1:9" ht="16.5" thickBot="1" x14ac:dyDescent="0.3">
      <c r="A173" s="17" t="s">
        <v>13</v>
      </c>
      <c r="B173" s="18"/>
      <c r="C173" s="19">
        <f>C11+C56+C147+C166</f>
        <v>4766439.0999999987</v>
      </c>
      <c r="D173" s="19">
        <f>D11+D56+D147+D166</f>
        <v>4766439.0999999987</v>
      </c>
      <c r="E173" s="19">
        <f>E11+E56+E147+E166</f>
        <v>2736225.1700000004</v>
      </c>
      <c r="F173" s="19">
        <f>F11+F56+F147+F166</f>
        <v>2030213.9300000004</v>
      </c>
      <c r="G173" s="20">
        <f>E173/D173</f>
        <v>0.57406065882599888</v>
      </c>
    </row>
    <row r="174" spans="1:9" x14ac:dyDescent="0.25">
      <c r="I174" s="1"/>
    </row>
    <row r="176" spans="1:9" x14ac:dyDescent="0.25">
      <c r="G176" s="9" t="s">
        <v>32</v>
      </c>
    </row>
  </sheetData>
  <mergeCells count="1">
    <mergeCell ref="A134:G134"/>
  </mergeCells>
  <pageMargins left="0.70866141732283472" right="0.70866141732283472" top="0.55118110236220474" bottom="0.15748031496062992" header="0.31496062992125984" footer="0.31496062992125984"/>
  <pageSetup paperSize="9" orientation="landscape" r:id="rId1"/>
  <ignoredErrors>
    <ignoredError sqref="B20:B21 B42:B44 B143:B144 B150:B151 B154:B155 B158:B159 B162:B163 B169:B170 B36:B39 B47:B50 B14:B17 B24:B31 A110:B110 A111 B140 B65 B68:B78 B98:B109 B133 B53 B137:B139 B34:B35 B59:B64 B81:B97 B111:B1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Liquidació_Ppost_CGE_2023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Mireia Luzón</dc:creator>
  <cp:lastModifiedBy>Edgard Bausells</cp:lastModifiedBy>
  <cp:lastPrinted>2024-07-11T11:40:12Z</cp:lastPrinted>
  <dcterms:created xsi:type="dcterms:W3CDTF">2016-09-30T09:19:08Z</dcterms:created>
  <dcterms:modified xsi:type="dcterms:W3CDTF">2024-09-18T12:37:04Z</dcterms:modified>
</cp:coreProperties>
</file>